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Z10" i="4" s="1"/>
  <c r="O6" i="5"/>
  <c r="R10" i="4" s="1"/>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J10" i="4"/>
  <c r="B10"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<sst xmlns="http://schemas.openxmlformats.org/spreadsheetml/2006/main" count="217" uniqueCount="107">
  <si>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</si>
  <si>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</si>
  <si>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</si>
  <si>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</si>
  <si>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</si>
  <si>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</si>
  <si>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</si>
  <si>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</si>
  <si>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</si>
  <si>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</si>
  <si>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</si>
  <si>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</si>
  <si>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</si>
  <si>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</si>
  <si>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</si>
  <si>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</si>
  <si>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</si>
  <si>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</si>
  <si>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</si>
  <si>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</si>
  <si>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</si>
  <si>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</si>
  <si>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</si>
  <si>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</si>
  <si>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</si>
  <si>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</si>
  <si>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</si>
  <si>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</si>
  <si>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</si>
  <si>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</si>
  <si>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</si>
  <si>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</si>
  <si>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</si>
  <si>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</si>
  <si>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</si>
  <si>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</si>
  <si>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</si>
  <si>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</si>
  <si>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</si>
  <si>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</si>
  <si>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</si>
  <si>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</si>
  <si>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</si>
  <si>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</si>
  <si>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</si>
  <si>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</si>
  <si>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</si>
  <si>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</si>
  <si>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</si>
  <si>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</si>
  <si>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</si>
  <si>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</si>
  <si>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</si>
  <si>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</si>
  <si>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</si>
  <si>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</si>
  <si>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</si>
  <si>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</si>
  <si>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</si>
  <si>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</si>
  <si>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</si>
  <si>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</si>
  <si>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</si>
  <si>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</si>
  <si>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</si>
  <si>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</si>
  <si>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</si>
  <si>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</si>
  <si>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</si>
  <si>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</si>
  <si>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</si>
  <si>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</si>
  <si>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</si>
  <si>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</si>
  <si>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</si>
  <si>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</si>
  <si>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</si>
  <si>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</si>
  <si>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</si>
  <si>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</si>
  <si>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</si>
  <si>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</si>
  <si>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</si>
  <si>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</si>
  <si>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</si>
  <si>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</si>
  <si>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</si>
  <si>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</si>
  <si>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</si>
  <si>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</si>
  <si>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</si>
  <si>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</si>
  <si>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</si>
  <si>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東神楽町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</si>
  <si>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</si>
  <si>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</si>
  <si>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</si>
  <si>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</si>
  <si>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</si>
  <si>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</si>
  <si>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</si>
  <si>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</si>
  <si>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</si>
  <si>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</si>
  <si>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会計制度見直し以降、経常収支は改善しているが、料金水準が低く、他会計繰入金に依存しており、料金の見直しや普及率の向上を図る必要がある。
　施設整備や企業債残高については、普及率の向上を図るための先行投資によるものであるが、整備後は給水人口の増加に努めなければならない。</t>
    <rPh sb="1" eb="3">
      <t>カイケイ</t>
    </rPh>
    <rPh sb="3" eb="5">
      <t>セイド</t>
    </rPh>
    <rPh sb="5" eb="7">
      <t>ミナオ</t>
    </rPh>
    <rPh sb="8" eb="10">
      <t>イコウ</t>
    </rPh>
    <rPh sb="11" eb="13">
      <t>ケイジョウ</t>
    </rPh>
    <rPh sb="13" eb="15">
      <t>シュウシ</t>
    </rPh>
    <rPh sb="16" eb="18">
      <t>カイゼン</t>
    </rPh>
    <rPh sb="24" eb="26">
      <t>リョウキン</t>
    </rPh>
    <rPh sb="26" eb="28">
      <t>スイジュン</t>
    </rPh>
    <rPh sb="29" eb="30">
      <t>ヒク</t>
    </rPh>
    <rPh sb="32" eb="33">
      <t>ホカ</t>
    </rPh>
    <rPh sb="33" eb="35">
      <t>カイケイ</t>
    </rPh>
    <rPh sb="35" eb="37">
      <t>クリイレ</t>
    </rPh>
    <rPh sb="37" eb="38">
      <t>キン</t>
    </rPh>
    <rPh sb="39" eb="41">
      <t>イゾン</t>
    </rPh>
    <rPh sb="46" eb="48">
      <t>リョウキン</t>
    </rPh>
    <rPh sb="49" eb="51">
      <t>ミナオ</t>
    </rPh>
    <rPh sb="53" eb="55">
      <t>フキュウ</t>
    </rPh>
    <rPh sb="55" eb="56">
      <t>リツ</t>
    </rPh>
    <rPh sb="57" eb="59">
      <t>コウジョウ</t>
    </rPh>
    <rPh sb="60" eb="61">
      <t>ハカ</t>
    </rPh>
    <rPh sb="62" eb="64">
      <t>ヒツヨウ</t>
    </rPh>
    <rPh sb="70" eb="72">
      <t>シセツ</t>
    </rPh>
    <rPh sb="72" eb="74">
      <t>セイビ</t>
    </rPh>
    <rPh sb="75" eb="77">
      <t>キギョウ</t>
    </rPh>
    <rPh sb="77" eb="78">
      <t>サイ</t>
    </rPh>
    <rPh sb="78" eb="80">
      <t>ザンダカ</t>
    </rPh>
    <rPh sb="86" eb="88">
      <t>フキュウ</t>
    </rPh>
    <rPh sb="88" eb="89">
      <t>リツ</t>
    </rPh>
    <rPh sb="90" eb="92">
      <t>コウジョウ</t>
    </rPh>
    <rPh sb="93" eb="94">
      <t>ハカ</t>
    </rPh>
    <rPh sb="98" eb="100">
      <t>センコウ</t>
    </rPh>
    <rPh sb="100" eb="102">
      <t>トウシ</t>
    </rPh>
    <rPh sb="112" eb="114">
      <t>セイビ</t>
    </rPh>
    <rPh sb="114" eb="115">
      <t>ゴ</t>
    </rPh>
    <rPh sb="116" eb="118">
      <t>キュウスイ</t>
    </rPh>
    <rPh sb="118" eb="120">
      <t>ジンコウ</t>
    </rPh>
    <rPh sb="121" eb="123">
      <t>ゾウカ</t>
    </rPh>
    <rPh sb="124" eb="125">
      <t>ツト</t>
    </rPh>
    <phoneticPr fontId="4"/>
  </si>
  <si>
    <t>　水道事業は、昭和60年の専用水道開始時から資産の引き継ぎや開発者の受贈によるもので、比較的新しい施設が多いが、地下水の水質悪化や水質の低下が見受けられることから、取水の方法の検討や現存する専用水道施設の統廃合が必要である。</t>
    <rPh sb="1" eb="3">
      <t>スイドウ</t>
    </rPh>
    <rPh sb="3" eb="5">
      <t>ジギョウ</t>
    </rPh>
    <rPh sb="7" eb="9">
      <t>ショウワ</t>
    </rPh>
    <rPh sb="11" eb="12">
      <t>ネン</t>
    </rPh>
    <rPh sb="13" eb="15">
      <t>センヨウ</t>
    </rPh>
    <rPh sb="15" eb="17">
      <t>スイドウ</t>
    </rPh>
    <rPh sb="17" eb="19">
      <t>カイシ</t>
    </rPh>
    <rPh sb="19" eb="20">
      <t>ジ</t>
    </rPh>
    <rPh sb="22" eb="24">
      <t>シサン</t>
    </rPh>
    <rPh sb="25" eb="26">
      <t>ヒ</t>
    </rPh>
    <rPh sb="27" eb="28">
      <t>ツ</t>
    </rPh>
    <rPh sb="30" eb="33">
      <t>カイハツシャ</t>
    </rPh>
    <rPh sb="34" eb="36">
      <t>ジュゾウ</t>
    </rPh>
    <rPh sb="43" eb="46">
      <t>ヒカクテキ</t>
    </rPh>
    <rPh sb="46" eb="47">
      <t>アタラ</t>
    </rPh>
    <rPh sb="49" eb="51">
      <t>シセツ</t>
    </rPh>
    <rPh sb="52" eb="53">
      <t>オオ</t>
    </rPh>
    <rPh sb="56" eb="59">
      <t>チカスイ</t>
    </rPh>
    <rPh sb="60" eb="62">
      <t>スイシツ</t>
    </rPh>
    <rPh sb="62" eb="64">
      <t>アッカ</t>
    </rPh>
    <rPh sb="65" eb="67">
      <t>スイシツ</t>
    </rPh>
    <rPh sb="68" eb="70">
      <t>テイカ</t>
    </rPh>
    <rPh sb="71" eb="73">
      <t>ミウ</t>
    </rPh>
    <rPh sb="82" eb="84">
      <t>シュスイ</t>
    </rPh>
    <rPh sb="85" eb="87">
      <t>ホウホウ</t>
    </rPh>
    <rPh sb="88" eb="90">
      <t>ケントウ</t>
    </rPh>
    <rPh sb="91" eb="93">
      <t>ゲンゾン</t>
    </rPh>
    <rPh sb="95" eb="97">
      <t>センヨウ</t>
    </rPh>
    <rPh sb="97" eb="99">
      <t>スイドウ</t>
    </rPh>
    <rPh sb="99" eb="101">
      <t>シセツ</t>
    </rPh>
    <rPh sb="102" eb="105">
      <t>トウハイゴウ</t>
    </rPh>
    <rPh sb="106" eb="108">
      <t>ヒツヨウ</t>
    </rPh>
    <phoneticPr fontId="4"/>
  </si>
  <si>
    <t>　本町は、2地区の給水区域を有しているが、1地区については、水道施設が整備未了であるため、計画的に整備を進め、普及率の向上を図る必要がある。
　また、料金が近郊に比べ定額であり、繰入金に依存していることから、料金の見直しを行い、企業会計としての独立性を確保する必要がある。</t>
    <rPh sb="1" eb="3">
      <t>ホンチョウ</t>
    </rPh>
    <rPh sb="6" eb="8">
      <t>チク</t>
    </rPh>
    <rPh sb="9" eb="11">
      <t>キュウスイ</t>
    </rPh>
    <rPh sb="11" eb="13">
      <t>クイキ</t>
    </rPh>
    <rPh sb="14" eb="15">
      <t>ユウ</t>
    </rPh>
    <rPh sb="22" eb="24">
      <t>チク</t>
    </rPh>
    <rPh sb="30" eb="32">
      <t>スイドウ</t>
    </rPh>
    <rPh sb="32" eb="34">
      <t>シセツ</t>
    </rPh>
    <rPh sb="35" eb="37">
      <t>セイビ</t>
    </rPh>
    <rPh sb="37" eb="39">
      <t>ミリョウ</t>
    </rPh>
    <rPh sb="45" eb="48">
      <t>ケイカクテキ</t>
    </rPh>
    <rPh sb="49" eb="51">
      <t>セイビ</t>
    </rPh>
    <rPh sb="52" eb="53">
      <t>スス</t>
    </rPh>
    <rPh sb="55" eb="57">
      <t>フキュウ</t>
    </rPh>
    <rPh sb="57" eb="58">
      <t>リツ</t>
    </rPh>
    <rPh sb="59" eb="61">
      <t>コウジョウ</t>
    </rPh>
    <rPh sb="62" eb="63">
      <t>ハカ</t>
    </rPh>
    <rPh sb="64" eb="66">
      <t>ヒツヨウ</t>
    </rPh>
    <rPh sb="75" eb="77">
      <t>リョウキン</t>
    </rPh>
    <rPh sb="78" eb="80">
      <t>キンコウ</t>
    </rPh>
    <rPh sb="81" eb="82">
      <t>クラ</t>
    </rPh>
    <rPh sb="83" eb="85">
      <t>テイガク</t>
    </rPh>
    <rPh sb="89" eb="91">
      <t>クリイレ</t>
    </rPh>
    <rPh sb="91" eb="92">
      <t>キン</t>
    </rPh>
    <rPh sb="93" eb="95">
      <t>イゾン</t>
    </rPh>
    <rPh sb="104" eb="106">
      <t>リョウキン</t>
    </rPh>
    <rPh sb="107" eb="109">
      <t>ミナオ</t>
    </rPh>
    <rPh sb="111" eb="112">
      <t>オコナ</t>
    </rPh>
    <rPh sb="114" eb="116">
      <t>キギョウ</t>
    </rPh>
    <rPh sb="116" eb="118">
      <t>カイケイ</t>
    </rPh>
    <rPh sb="122" eb="125">
      <t>ドクリツセイ</t>
    </rPh>
    <rPh sb="126" eb="128">
      <t>カクホ</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</si>
</sst>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805056"/>
        <c:axId val="1241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23805056"/>
        <c:axId val="124106240"/>
      </c:lineChart>
      <c:dateAx>
        <c:axId val="123805056"/>
        <c:scaling>
          <c:orientation val="minMax"/>
        </c:scaling>
        <c:delete val="1"/>
        <c:axPos val="b"/>
        <c:numFmt formatCode="ge" sourceLinked="1"/>
        <c:majorTickMark val="none"/>
        <c:minorTickMark val="none"/>
        <c:tickLblPos val="none"/>
        <c:crossAx val="124106240"/>
        <c:crosses val="autoZero"/>
        <c:auto val="1"/>
        <c:lblOffset val="100"/>
        <c:baseTimeUnit val="years"/>
      </c:dateAx>
      <c:valAx>
        <c:axId val="1241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c:v>
                </c:pt>
                <c:pt idx="1">
                  <c:v>45.56</c:v>
                </c:pt>
                <c:pt idx="2">
                  <c:v>44.81</c:v>
                </c:pt>
                <c:pt idx="3">
                  <c:v>45.52</c:v>
                </c:pt>
                <c:pt idx="4">
                  <c:v>48.26</c:v>
                </c:pt>
              </c:numCache>
            </c:numRef>
          </c:val>
        </c:ser>
        <c:dLbls>
          <c:showLegendKey val="0"/>
          <c:showVal val="0"/>
          <c:showCatName val="0"/>
          <c:showSerName val="0"/>
          <c:showPercent val="0"/>
          <c:showBubbleSize val="0"/>
        </c:dLbls>
        <c:gapWidth val="150"/>
        <c:axId val="42602496"/>
        <c:axId val="426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42602496"/>
        <c:axId val="42604416"/>
      </c:lineChart>
      <c:dateAx>
        <c:axId val="42602496"/>
        <c:scaling>
          <c:orientation val="minMax"/>
        </c:scaling>
        <c:delete val="1"/>
        <c:axPos val="b"/>
        <c:numFmt formatCode="ge" sourceLinked="1"/>
        <c:majorTickMark val="none"/>
        <c:minorTickMark val="none"/>
        <c:tickLblPos val="none"/>
        <c:crossAx val="42604416"/>
        <c:crosses val="autoZero"/>
        <c:auto val="1"/>
        <c:lblOffset val="100"/>
        <c:baseTimeUnit val="years"/>
      </c:dateAx>
      <c:valAx>
        <c:axId val="426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89.02</c:v>
                </c:pt>
                <c:pt idx="1">
                  <c:v>93.85</c:v>
                </c:pt>
                <c:pt idx="2">
                  <c:v>98.24</c:v>
                </c:pt>
                <c:pt idx="3">
                  <c:v>99.01</c:v>
                </c:pt>
                <c:pt idx="4">
                  <c:v>98.58</c:v>
                </c:pt>
              </c:numCache>
            </c:numRef>
          </c:val>
        </c:ser>
        <c:dLbls>
          <c:showLegendKey val="0"/>
          <c:showVal val="0"/>
          <c:showCatName val="0"/>
          <c:showSerName val="0"/>
          <c:showPercent val="0"/>
          <c:showBubbleSize val="0"/>
        </c:dLbls>
        <c:gapWidth val="150"/>
        <c:axId val="42614144"/>
        <c:axId val="426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42614144"/>
        <c:axId val="42636800"/>
      </c:lineChart>
      <c:dateAx>
        <c:axId val="42614144"/>
        <c:scaling>
          <c:orientation val="minMax"/>
        </c:scaling>
        <c:delete val="1"/>
        <c:axPos val="b"/>
        <c:numFmt formatCode="ge" sourceLinked="1"/>
        <c:majorTickMark val="none"/>
        <c:minorTickMark val="none"/>
        <c:tickLblPos val="none"/>
        <c:crossAx val="42636800"/>
        <c:crosses val="autoZero"/>
        <c:auto val="1"/>
        <c:lblOffset val="100"/>
        <c:baseTimeUnit val="years"/>
      </c:dateAx>
      <c:valAx>
        <c:axId val="426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86.05</c:v>
                </c:pt>
                <c:pt idx="1">
                  <c:v>94.24</c:v>
                </c:pt>
                <c:pt idx="2">
                  <c:v>97.78</c:v>
                </c:pt>
                <c:pt idx="3">
                  <c:v>106.25</c:v>
                </c:pt>
                <c:pt idx="4">
                  <c:v>91.12</c:v>
                </c:pt>
              </c:numCache>
            </c:numRef>
          </c:val>
        </c:ser>
        <c:dLbls>
          <c:showLegendKey val="0"/>
          <c:showVal val="0"/>
          <c:showCatName val="0"/>
          <c:showSerName val="0"/>
          <c:showPercent val="0"/>
          <c:showBubbleSize val="0"/>
        </c:dLbls>
        <c:gapWidth val="150"/>
        <c:axId val="124417536"/>
        <c:axId val="1244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24417536"/>
        <c:axId val="124430976"/>
      </c:lineChart>
      <c:dateAx>
        <c:axId val="124417536"/>
        <c:scaling>
          <c:orientation val="minMax"/>
        </c:scaling>
        <c:delete val="1"/>
        <c:axPos val="b"/>
        <c:numFmt formatCode="ge" sourceLinked="1"/>
        <c:majorTickMark val="none"/>
        <c:minorTickMark val="none"/>
        <c:tickLblPos val="none"/>
        <c:crossAx val="124430976"/>
        <c:crosses val="autoZero"/>
        <c:auto val="1"/>
        <c:lblOffset val="100"/>
        <c:baseTimeUnit val="years"/>
      </c:dateAx>
      <c:valAx>
        <c:axId val="12443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4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38.270000000000003</c:v>
                </c:pt>
                <c:pt idx="1">
                  <c:v>31.69</c:v>
                </c:pt>
                <c:pt idx="2">
                  <c:v>31.16</c:v>
                </c:pt>
                <c:pt idx="3">
                  <c:v>33.44</c:v>
                </c:pt>
                <c:pt idx="4">
                  <c:v>35.99</c:v>
                </c:pt>
              </c:numCache>
            </c:numRef>
          </c:val>
        </c:ser>
        <c:dLbls>
          <c:showLegendKey val="0"/>
          <c:showVal val="0"/>
          <c:showCatName val="0"/>
          <c:showSerName val="0"/>
          <c:showPercent val="0"/>
          <c:showBubbleSize val="0"/>
        </c:dLbls>
        <c:gapWidth val="150"/>
        <c:axId val="124701312"/>
        <c:axId val="1251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24701312"/>
        <c:axId val="125121280"/>
      </c:lineChart>
      <c:dateAx>
        <c:axId val="124701312"/>
        <c:scaling>
          <c:orientation val="minMax"/>
        </c:scaling>
        <c:delete val="1"/>
        <c:axPos val="b"/>
        <c:numFmt formatCode="ge" sourceLinked="1"/>
        <c:majorTickMark val="none"/>
        <c:minorTickMark val="none"/>
        <c:tickLblPos val="none"/>
        <c:crossAx val="125121280"/>
        <c:crosses val="autoZero"/>
        <c:auto val="1"/>
        <c:lblOffset val="100"/>
        <c:baseTimeUnit val="years"/>
      </c:dateAx>
      <c:valAx>
        <c:axId val="1251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372672"/>
        <c:axId val="1253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25372672"/>
        <c:axId val="125395328"/>
      </c:lineChart>
      <c:dateAx>
        <c:axId val="125372672"/>
        <c:scaling>
          <c:orientation val="minMax"/>
        </c:scaling>
        <c:delete val="1"/>
        <c:axPos val="b"/>
        <c:numFmt formatCode="ge" sourceLinked="1"/>
        <c:majorTickMark val="none"/>
        <c:minorTickMark val="none"/>
        <c:tickLblPos val="none"/>
        <c:crossAx val="125395328"/>
        <c:crosses val="autoZero"/>
        <c:auto val="1"/>
        <c:lblOffset val="100"/>
        <c:baseTimeUnit val="years"/>
      </c:dateAx>
      <c:valAx>
        <c:axId val="1253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168640"/>
        <c:axId val="1231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23168640"/>
        <c:axId val="123170816"/>
      </c:lineChart>
      <c:dateAx>
        <c:axId val="123168640"/>
        <c:scaling>
          <c:orientation val="minMax"/>
        </c:scaling>
        <c:delete val="1"/>
        <c:axPos val="b"/>
        <c:numFmt formatCode="ge" sourceLinked="1"/>
        <c:majorTickMark val="none"/>
        <c:minorTickMark val="none"/>
        <c:tickLblPos val="none"/>
        <c:crossAx val="123170816"/>
        <c:crosses val="autoZero"/>
        <c:auto val="1"/>
        <c:lblOffset val="100"/>
        <c:baseTimeUnit val="years"/>
      </c:dateAx>
      <c:valAx>
        <c:axId val="12317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1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203.21</c:v>
                </c:pt>
                <c:pt idx="1">
                  <c:v>221.29</c:v>
                </c:pt>
                <c:pt idx="2">
                  <c:v>704.68</c:v>
                </c:pt>
                <c:pt idx="3">
                  <c:v>533.66999999999996</c:v>
                </c:pt>
                <c:pt idx="4">
                  <c:v>167.12</c:v>
                </c:pt>
              </c:numCache>
            </c:numRef>
          </c:val>
        </c:ser>
        <c:dLbls>
          <c:showLegendKey val="0"/>
          <c:showVal val="0"/>
          <c:showCatName val="0"/>
          <c:showSerName val="0"/>
          <c:showPercent val="0"/>
          <c:showBubbleSize val="0"/>
        </c:dLbls>
        <c:gapWidth val="150"/>
        <c:axId val="124413440"/>
        <c:axId val="1244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24413440"/>
        <c:axId val="124415360"/>
      </c:lineChart>
      <c:dateAx>
        <c:axId val="124413440"/>
        <c:scaling>
          <c:orientation val="minMax"/>
        </c:scaling>
        <c:delete val="1"/>
        <c:axPos val="b"/>
        <c:numFmt formatCode="ge" sourceLinked="1"/>
        <c:majorTickMark val="none"/>
        <c:minorTickMark val="none"/>
        <c:tickLblPos val="none"/>
        <c:crossAx val="124415360"/>
        <c:crosses val="autoZero"/>
        <c:auto val="1"/>
        <c:lblOffset val="100"/>
        <c:baseTimeUnit val="years"/>
      </c:dateAx>
      <c:valAx>
        <c:axId val="12441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4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1284.33</c:v>
                </c:pt>
                <c:pt idx="1">
                  <c:v>1377.37</c:v>
                </c:pt>
                <c:pt idx="2">
                  <c:v>1304.46</c:v>
                </c:pt>
                <c:pt idx="3">
                  <c:v>1212.6199999999999</c:v>
                </c:pt>
                <c:pt idx="4">
                  <c:v>1108.95</c:v>
                </c:pt>
              </c:numCache>
            </c:numRef>
          </c:val>
        </c:ser>
        <c:dLbls>
          <c:showLegendKey val="0"/>
          <c:showVal val="0"/>
          <c:showCatName val="0"/>
          <c:showSerName val="0"/>
          <c:showPercent val="0"/>
          <c:showBubbleSize val="0"/>
        </c:dLbls>
        <c:gapWidth val="150"/>
        <c:axId val="42103936"/>
        <c:axId val="421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42103936"/>
        <c:axId val="42105856"/>
      </c:lineChart>
      <c:dateAx>
        <c:axId val="42103936"/>
        <c:scaling>
          <c:orientation val="minMax"/>
        </c:scaling>
        <c:delete val="1"/>
        <c:axPos val="b"/>
        <c:numFmt formatCode="ge" sourceLinked="1"/>
        <c:majorTickMark val="none"/>
        <c:minorTickMark val="none"/>
        <c:tickLblPos val="none"/>
        <c:crossAx val="42105856"/>
        <c:crosses val="autoZero"/>
        <c:auto val="1"/>
        <c:lblOffset val="100"/>
        <c:baseTimeUnit val="years"/>
      </c:dateAx>
      <c:valAx>
        <c:axId val="4210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44.61</c:v>
                </c:pt>
                <c:pt idx="1">
                  <c:v>46.32</c:v>
                </c:pt>
                <c:pt idx="2">
                  <c:v>46.2</c:v>
                </c:pt>
                <c:pt idx="3">
                  <c:v>53.34</c:v>
                </c:pt>
                <c:pt idx="4">
                  <c:v>54.32</c:v>
                </c:pt>
              </c:numCache>
            </c:numRef>
          </c:val>
        </c:ser>
        <c:dLbls>
          <c:showLegendKey val="0"/>
          <c:showVal val="0"/>
          <c:showCatName val="0"/>
          <c:showSerName val="0"/>
          <c:showPercent val="0"/>
          <c:showBubbleSize val="0"/>
        </c:dLbls>
        <c:gapWidth val="150"/>
        <c:axId val="123872000"/>
        <c:axId val="1238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23872000"/>
        <c:axId val="123873920"/>
      </c:lineChart>
      <c:dateAx>
        <c:axId val="123872000"/>
        <c:scaling>
          <c:orientation val="minMax"/>
        </c:scaling>
        <c:delete val="1"/>
        <c:axPos val="b"/>
        <c:numFmt formatCode="ge" sourceLinked="1"/>
        <c:majorTickMark val="none"/>
        <c:minorTickMark val="none"/>
        <c:tickLblPos val="none"/>
        <c:crossAx val="123873920"/>
        <c:crosses val="autoZero"/>
        <c:auto val="1"/>
        <c:lblOffset val="100"/>
        <c:baseTimeUnit val="years"/>
      </c:dateAx>
      <c:valAx>
        <c:axId val="1238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296.43</c:v>
                </c:pt>
                <c:pt idx="1">
                  <c:v>286.35000000000002</c:v>
                </c:pt>
                <c:pt idx="2">
                  <c:v>287.39</c:v>
                </c:pt>
                <c:pt idx="3">
                  <c:v>249.58</c:v>
                </c:pt>
                <c:pt idx="4">
                  <c:v>245.07</c:v>
                </c:pt>
              </c:numCache>
            </c:numRef>
          </c:val>
        </c:ser>
        <c:dLbls>
          <c:showLegendKey val="0"/>
          <c:showVal val="0"/>
          <c:showCatName val="0"/>
          <c:showSerName val="0"/>
          <c:showPercent val="0"/>
          <c:showBubbleSize val="0"/>
        </c:dLbls>
        <c:gapWidth val="150"/>
        <c:axId val="42504576"/>
        <c:axId val="425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42504576"/>
        <c:axId val="42506496"/>
      </c:lineChart>
      <c:dateAx>
        <c:axId val="42504576"/>
        <c:scaling>
          <c:orientation val="minMax"/>
        </c:scaling>
        <c:delete val="1"/>
        <c:axPos val="b"/>
        <c:numFmt formatCode="ge" sourceLinked="1"/>
        <c:majorTickMark val="none"/>
        <c:minorTickMark val="none"/>
        <c:tickLblPos val="none"/>
        <c:crossAx val="42506496"/>
        <c:crosses val="autoZero"/>
        <c:auto val="1"/>
        <c:lblOffset val="100"/>
        <c:baseTimeUnit val="years"/>
      </c:dateAx>
      <c:valAx>
        <c:axId val="425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北海道　東神楽町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10385</v>
      </c>
      <c r="AJ8" s="75"/>
      <c r="AK8" s="75"/>
      <c r="AL8" s="75"/>
      <c r="AM8" s="75"/>
      <c r="AN8" s="75"/>
      <c r="AO8" s="75"/>
      <c r="AP8" s="76"/>
      <c r="AQ8" s="57">
        <f>データ!R6</f>
        <v>68.5</v>
      </c>
      <c r="AR8" s="57"/>
      <c r="AS8" s="57"/>
      <c r="AT8" s="57"/>
      <c r="AU8" s="57"/>
      <c r="AV8" s="57"/>
      <c r="AW8" s="57"/>
      <c r="AX8" s="57"/>
      <c r="AY8" s="57">
        <f>データ!S6</f>
        <v>151.61000000000001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55.34</v>
      </c>
      <c r="K10" s="57"/>
      <c r="L10" s="57"/>
      <c r="M10" s="57"/>
      <c r="N10" s="57"/>
      <c r="O10" s="57"/>
      <c r="P10" s="57"/>
      <c r="Q10" s="57"/>
      <c r="R10" s="57">
        <f>データ!O6</f>
        <v>65.209999999999994</v>
      </c>
      <c r="S10" s="57"/>
      <c r="T10" s="57"/>
      <c r="U10" s="57"/>
      <c r="V10" s="57"/>
      <c r="W10" s="57"/>
      <c r="X10" s="57"/>
      <c r="Y10" s="57"/>
      <c r="Z10" s="65">
        <f>データ!P6</f>
        <v>2798</v>
      </c>
      <c r="AA10" s="65"/>
      <c r="AB10" s="65"/>
      <c r="AC10" s="65"/>
      <c r="AD10" s="65"/>
      <c r="AE10" s="65"/>
      <c r="AF10" s="65"/>
      <c r="AG10" s="65"/>
      <c r="AH10" s="2"/>
      <c r="AI10" s="65">
        <f>データ!T6</f>
        <v>6760</v>
      </c>
      <c r="AJ10" s="65"/>
      <c r="AK10" s="65"/>
      <c r="AL10" s="65"/>
      <c r="AM10" s="65"/>
      <c r="AN10" s="65"/>
      <c r="AO10" s="65"/>
      <c r="AP10" s="65"/>
      <c r="AQ10" s="57">
        <f>データ!U6</f>
        <v>6.1</v>
      </c>
      <c r="AR10" s="57"/>
      <c r="AS10" s="57"/>
      <c r="AT10" s="57"/>
      <c r="AU10" s="57"/>
      <c r="AV10" s="57"/>
      <c r="AW10" s="57"/>
      <c r="AX10" s="57"/>
      <c r="AY10" s="57">
        <f>データ!V6</f>
        <v>1108.2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14532</v>
      </c>
      <c r="D6" s="31">
        <f t="shared" si="3"/>
        <v>46</v>
      </c>
      <c r="E6" s="31">
        <f t="shared" si="3"/>
        <v>1</v>
      </c>
      <c r="F6" s="31">
        <f t="shared" si="3"/>
        <v>0</v>
      </c>
      <c r="G6" s="31">
        <f t="shared" si="3"/>
        <v>1</v>
      </c>
      <c r="H6" s="31" t="str">
        <f t="shared" si="3"/>
        <v>北海道　東神楽町</v>
      </c>
      <c r="I6" s="31" t="str">
        <f t="shared" si="3"/>
        <v>法適用</v>
      </c>
      <c r="J6" s="31" t="str">
        <f t="shared" si="3"/>
        <v>水道事業</v>
      </c>
      <c r="K6" s="31" t="str">
        <f t="shared" si="3"/>
        <v>末端給水事業</v>
      </c>
      <c r="L6" s="31" t="str">
        <f t="shared" si="3"/>
        <v>A8</v>
      </c>
      <c r="M6" s="32" t="str">
        <f t="shared" si="3"/>
        <v>-</v>
      </c>
      <c r="N6" s="32">
        <f t="shared" si="3"/>
        <v>55.34</v>
      </c>
      <c r="O6" s="32">
        <f t="shared" si="3"/>
        <v>65.209999999999994</v>
      </c>
      <c r="P6" s="32">
        <f t="shared" si="3"/>
        <v>2798</v>
      </c>
      <c r="Q6" s="32">
        <f t="shared" si="3"/>
        <v>10385</v>
      </c>
      <c r="R6" s="32">
        <f t="shared" si="3"/>
        <v>68.5</v>
      </c>
      <c r="S6" s="32">
        <f t="shared" si="3"/>
        <v>151.61000000000001</v>
      </c>
      <c r="T6" s="32">
        <f t="shared" si="3"/>
        <v>6760</v>
      </c>
      <c r="U6" s="32">
        <f t="shared" si="3"/>
        <v>6.1</v>
      </c>
      <c r="V6" s="32">
        <f t="shared" si="3"/>
        <v>1108.2</v>
      </c>
      <c r="W6" s="33">
        <f>IF(W7="",NA(),W7)</f>
        <v>86.05</v>
      </c>
      <c r="X6" s="33">
        <f t="shared" ref="X6:AF6" si="4">IF(X7="",NA(),X7)</f>
        <v>94.24</v>
      </c>
      <c r="Y6" s="33">
        <f t="shared" si="4"/>
        <v>97.78</v>
      </c>
      <c r="Z6" s="33">
        <f t="shared" si="4"/>
        <v>106.25</v>
      </c>
      <c r="AA6" s="33">
        <f t="shared" si="4"/>
        <v>91.12</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203.21</v>
      </c>
      <c r="AT6" s="33">
        <f t="shared" ref="AT6:BB6" si="6">IF(AT7="",NA(),AT7)</f>
        <v>221.29</v>
      </c>
      <c r="AU6" s="33">
        <f t="shared" si="6"/>
        <v>704.68</v>
      </c>
      <c r="AV6" s="33">
        <f t="shared" si="6"/>
        <v>533.66999999999996</v>
      </c>
      <c r="AW6" s="33">
        <f t="shared" si="6"/>
        <v>167.12</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1284.33</v>
      </c>
      <c r="BE6" s="33">
        <f t="shared" ref="BE6:BM6" si="7">IF(BE7="",NA(),BE7)</f>
        <v>1377.37</v>
      </c>
      <c r="BF6" s="33">
        <f t="shared" si="7"/>
        <v>1304.46</v>
      </c>
      <c r="BG6" s="33">
        <f t="shared" si="7"/>
        <v>1212.6199999999999</v>
      </c>
      <c r="BH6" s="33">
        <f t="shared" si="7"/>
        <v>1108.95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44.61</v>
      </c>
      <c r="BP6" s="33">
        <f t="shared" ref="BP6:BX6" si="8">IF(BP7="",NA(),BP7)</f>
        <v>46.32</v>
      </c>
      <c r="BQ6" s="33">
        <f t="shared" si="8"/>
        <v>46.2</v>
      </c>
      <c r="BR6" s="33">
        <f t="shared" si="8"/>
        <v>53.34</v>
      </c>
      <c r="BS6" s="33">
        <f t="shared" si="8"/>
        <v>54.32</v>
      </c>
      <c r="BT6" s="33">
        <f t="shared" si="8"/>
        <v>90.17</v>
      </c>
      <c r="BU6" s="33">
        <f t="shared" si="8"/>
        <v>90.69</v>
      </c>
      <c r="BV6" s="33">
        <f t="shared" si="8"/>
        <v>90.64</v>
      </c>
      <c r="BW6" s="33">
        <f t="shared" si="8"/>
        <v>93.66</v>
      </c>
      <c r="BX6" s="33">
        <f t="shared" si="8"/>
        <v>92.76</v>
      </c>
      <c r="BY6" s="32" t="str">
        <f>IF(BY7="","",IF(BY7="-","【-】","【"&amp;SUBSTITUTE(TEXT(BY7,"#,##0.00"),"-","△")&amp;"】"))</f>
        <v>【104.99】</v>
      </c>
      <c r="BZ6" s="33">
        <f>IF(BZ7="",NA(),BZ7)</f>
        <v>296.43</v>
      </c>
      <c r="CA6" s="33">
        <f t="shared" ref="CA6:CI6" si="9">IF(CA7="",NA(),CA7)</f>
        <v>286.35000000000002</v>
      </c>
      <c r="CB6" s="33">
        <f t="shared" si="9"/>
        <v>287.39</v>
      </c>
      <c r="CC6" s="33">
        <f t="shared" si="9"/>
        <v>249.58</v>
      </c>
      <c r="CD6" s="33">
        <f t="shared" si="9"/>
        <v>245.07</v>
      </c>
      <c r="CE6" s="33">
        <f t="shared" si="9"/>
        <v>210.28</v>
      </c>
      <c r="CF6" s="33">
        <f t="shared" si="9"/>
        <v>211.08</v>
      </c>
      <c r="CG6" s="33">
        <f t="shared" si="9"/>
        <v>213.52</v>
      </c>
      <c r="CH6" s="33">
        <f t="shared" si="9"/>
        <v>208.21</v>
      </c>
      <c r="CI6" s="33">
        <f t="shared" si="9"/>
        <v>208.67</v>
      </c>
      <c r="CJ6" s="32" t="str">
        <f>IF(CJ7="","",IF(CJ7="-","【-】","【"&amp;SUBSTITUTE(TEXT(CJ7,"#,##0.00"),"-","△")&amp;"】"))</f>
        <v>【163.72】</v>
      </c>
      <c r="CK6" s="33">
        <f>IF(CK7="",NA(),CK7)</f>
        <v>47</v>
      </c>
      <c r="CL6" s="33">
        <f t="shared" ref="CL6:CT6" si="10">IF(CL7="",NA(),CL7)</f>
        <v>45.56</v>
      </c>
      <c r="CM6" s="33">
        <f t="shared" si="10"/>
        <v>44.81</v>
      </c>
      <c r="CN6" s="33">
        <f t="shared" si="10"/>
        <v>45.52</v>
      </c>
      <c r="CO6" s="33">
        <f t="shared" si="10"/>
        <v>48.26</v>
      </c>
      <c r="CP6" s="33">
        <f t="shared" si="10"/>
        <v>50.49</v>
      </c>
      <c r="CQ6" s="33">
        <f t="shared" si="10"/>
        <v>49.69</v>
      </c>
      <c r="CR6" s="33">
        <f t="shared" si="10"/>
        <v>49.77</v>
      </c>
      <c r="CS6" s="33">
        <f t="shared" si="10"/>
        <v>49.22</v>
      </c>
      <c r="CT6" s="33">
        <f t="shared" si="10"/>
        <v>49.08</v>
      </c>
      <c r="CU6" s="32" t="str">
        <f>IF(CU7="","",IF(CU7="-","【-】","【"&amp;SUBSTITUTE(TEXT(CU7,"#,##0.00"),"-","△")&amp;"】"))</f>
        <v>【59.76】</v>
      </c>
      <c r="CV6" s="33">
        <f>IF(CV7="",NA(),CV7)</f>
        <v>89.02</v>
      </c>
      <c r="CW6" s="33">
        <f t="shared" ref="CW6:DE6" si="11">IF(CW7="",NA(),CW7)</f>
        <v>93.85</v>
      </c>
      <c r="CX6" s="33">
        <f t="shared" si="11"/>
        <v>98.24</v>
      </c>
      <c r="CY6" s="33">
        <f t="shared" si="11"/>
        <v>99.01</v>
      </c>
      <c r="CZ6" s="33">
        <f t="shared" si="11"/>
        <v>98.58</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38.270000000000003</v>
      </c>
      <c r="DH6" s="33">
        <f t="shared" ref="DH6:DP6" si="12">IF(DH7="",NA(),DH7)</f>
        <v>31.69</v>
      </c>
      <c r="DI6" s="33">
        <f t="shared" si="12"/>
        <v>31.16</v>
      </c>
      <c r="DJ6" s="33">
        <f t="shared" si="12"/>
        <v>33.44</v>
      </c>
      <c r="DK6" s="33">
        <f t="shared" si="12"/>
        <v>35.99</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14532</v>
      </c>
      <c r="D7" s="35">
        <v>46</v>
      </c>
      <c r="E7" s="35">
        <v>1</v>
      </c>
      <c r="F7" s="35">
        <v>0</v>
      </c>
      <c r="G7" s="35">
        <v>1</v>
      </c>
      <c r="H7" s="35" t="s">
        <v>93</v>
      </c>
      <c r="I7" s="35" t="s">
        <v>94</v>
      </c>
      <c r="J7" s="35" t="s">
        <v>95</v>
      </c>
      <c r="K7" s="35" t="s">
        <v>96</v>
      </c>
      <c r="L7" s="35" t="s">
        <v>97</v>
      </c>
      <c r="M7" s="36" t="s">
        <v>98</v>
      </c>
      <c r="N7" s="36">
        <v>55.34</v>
      </c>
      <c r="O7" s="36">
        <v>65.209999999999994</v>
      </c>
      <c r="P7" s="36">
        <v>2798</v>
      </c>
      <c r="Q7" s="36">
        <v>10385</v>
      </c>
      <c r="R7" s="36">
        <v>68.5</v>
      </c>
      <c r="S7" s="36">
        <v>151.61000000000001</v>
      </c>
      <c r="T7" s="36">
        <v>6760</v>
      </c>
      <c r="U7" s="36">
        <v>6.1</v>
      </c>
      <c r="V7" s="36">
        <v>1108.2</v>
      </c>
      <c r="W7" s="36">
        <v>86.05</v>
      </c>
      <c r="X7" s="36">
        <v>94.24</v>
      </c>
      <c r="Y7" s="36">
        <v>97.78</v>
      </c>
      <c r="Z7" s="36">
        <v>106.25</v>
      </c>
      <c r="AA7" s="36">
        <v>91.12</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203.21</v>
      </c>
      <c r="AT7" s="36">
        <v>221.29</v>
      </c>
      <c r="AU7" s="36">
        <v>704.68</v>
      </c>
      <c r="AV7" s="36">
        <v>533.66999999999996</v>
      </c>
      <c r="AW7" s="36">
        <v>167.12</v>
      </c>
      <c r="AX7" s="36">
        <v>1197.1099999999999</v>
      </c>
      <c r="AY7" s="36">
        <v>1002.64</v>
      </c>
      <c r="AZ7" s="36">
        <v>1164.51</v>
      </c>
      <c r="BA7" s="36">
        <v>434.72</v>
      </c>
      <c r="BB7" s="36">
        <v>416.14</v>
      </c>
      <c r="BC7" s="36">
        <v>262.74</v>
      </c>
      <c r="BD7" s="36">
        <v>1284.33</v>
      </c>
      <c r="BE7" s="36">
        <v>1377.37</v>
      </c>
      <c r="BF7" s="36">
        <v>1304.46</v>
      </c>
      <c r="BG7" s="36">
        <v>1212.6199999999999</v>
      </c>
      <c r="BH7" s="36">
        <v>1108.95</v>
      </c>
      <c r="BI7" s="36">
        <v>532.29999999999995</v>
      </c>
      <c r="BJ7" s="36">
        <v>520.29999999999995</v>
      </c>
      <c r="BK7" s="36">
        <v>498.27</v>
      </c>
      <c r="BL7" s="36">
        <v>495.76</v>
      </c>
      <c r="BM7" s="36">
        <v>487.22</v>
      </c>
      <c r="BN7" s="36">
        <v>276.38</v>
      </c>
      <c r="BO7" s="36">
        <v>44.61</v>
      </c>
      <c r="BP7" s="36">
        <v>46.32</v>
      </c>
      <c r="BQ7" s="36">
        <v>46.2</v>
      </c>
      <c r="BR7" s="36">
        <v>53.34</v>
      </c>
      <c r="BS7" s="36">
        <v>54.32</v>
      </c>
      <c r="BT7" s="36">
        <v>90.17</v>
      </c>
      <c r="BU7" s="36">
        <v>90.69</v>
      </c>
      <c r="BV7" s="36">
        <v>90.64</v>
      </c>
      <c r="BW7" s="36">
        <v>93.66</v>
      </c>
      <c r="BX7" s="36">
        <v>92.76</v>
      </c>
      <c r="BY7" s="36">
        <v>104.99</v>
      </c>
      <c r="BZ7" s="36">
        <v>296.43</v>
      </c>
      <c r="CA7" s="36">
        <v>286.35000000000002</v>
      </c>
      <c r="CB7" s="36">
        <v>287.39</v>
      </c>
      <c r="CC7" s="36">
        <v>249.58</v>
      </c>
      <c r="CD7" s="36">
        <v>245.07</v>
      </c>
      <c r="CE7" s="36">
        <v>210.28</v>
      </c>
      <c r="CF7" s="36">
        <v>211.08</v>
      </c>
      <c r="CG7" s="36">
        <v>213.52</v>
      </c>
      <c r="CH7" s="36">
        <v>208.21</v>
      </c>
      <c r="CI7" s="36">
        <v>208.67</v>
      </c>
      <c r="CJ7" s="36">
        <v>163.72</v>
      </c>
      <c r="CK7" s="36">
        <v>47</v>
      </c>
      <c r="CL7" s="36">
        <v>45.56</v>
      </c>
      <c r="CM7" s="36">
        <v>44.81</v>
      </c>
      <c r="CN7" s="36">
        <v>45.52</v>
      </c>
      <c r="CO7" s="36">
        <v>48.26</v>
      </c>
      <c r="CP7" s="36">
        <v>50.49</v>
      </c>
      <c r="CQ7" s="36">
        <v>49.69</v>
      </c>
      <c r="CR7" s="36">
        <v>49.77</v>
      </c>
      <c r="CS7" s="36">
        <v>49.22</v>
      </c>
      <c r="CT7" s="36">
        <v>49.08</v>
      </c>
      <c r="CU7" s="36">
        <v>59.76</v>
      </c>
      <c r="CV7" s="36">
        <v>89.02</v>
      </c>
      <c r="CW7" s="36">
        <v>93.85</v>
      </c>
      <c r="CX7" s="36">
        <v>98.24</v>
      </c>
      <c r="CY7" s="36">
        <v>99.01</v>
      </c>
      <c r="CZ7" s="36">
        <v>98.58</v>
      </c>
      <c r="DA7" s="36">
        <v>78.7</v>
      </c>
      <c r="DB7" s="36">
        <v>80.010000000000005</v>
      </c>
      <c r="DC7" s="36">
        <v>79.98</v>
      </c>
      <c r="DD7" s="36">
        <v>79.48</v>
      </c>
      <c r="DE7" s="36">
        <v>79.3</v>
      </c>
      <c r="DF7" s="36">
        <v>89.95</v>
      </c>
      <c r="DG7" s="36">
        <v>38.270000000000003</v>
      </c>
      <c r="DH7" s="36">
        <v>31.69</v>
      </c>
      <c r="DI7" s="36">
        <v>31.16</v>
      </c>
      <c r="DJ7" s="36">
        <v>33.44</v>
      </c>
      <c r="DK7" s="36">
        <v>35.99</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2017-02-13T01:28:15Z</cp:lastPrinted>
  <dcterms:created xsi:type="dcterms:W3CDTF">2017-02-01T08:32:43Z</dcterms:created>
  <dcterms:modified xsi:type="dcterms:W3CDTF">2017-02-27T23:40:24Z</dcterms:modified>
  <cp:category/>
</cp:coreProperties>
</file>