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全庁共有\建設水道課\2024_令和06年度\06_建設\07_水道\01_庶務一般\05_予算、決算関係\40 経営比較分析表 R6\HP公開用\"/>
    </mc:Choice>
  </mc:AlternateContent>
  <workbookProtection workbookAlgorithmName="SHA-512" workbookHashValue="MTYYsQptJp7lxPPUwQ4pCEj8pTipy+tVmXWBrLUxuzojluIG9hwV67HVmyOF+AQW+bWIKO9bIz88aV5iLY4wbA==" workbookSaltValue="uCTOdJ93piAasmUEefYriQ==" workbookSpinCount="100000" lockStructure="1"/>
  <bookViews>
    <workbookView xWindow="0" yWindow="0" windowWidth="28800" windowHeight="12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<sst xmlns="http://schemas.openxmlformats.org/spreadsheetml/2006/main" count="228" uniqueCount="113">
  <si>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</si>
  <si>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</si>
  <si>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</si>
  <si>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</si>
  <si>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</si>
  <si>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</si>
  <si>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</si>
  <si>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</si>
  <si>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</si>
  <si>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</si>
  <si>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</si>
  <si>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</si>
  <si>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</si>
  <si>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</si>
  <si>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</si>
  <si>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</si>
  <si>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</si>
  <si>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</si>
  <si>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</si>
  <si>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</si>
  <si>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</si>
  <si>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</si>
  <si>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</si>
  <si>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</si>
  <si>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</si>
  <si>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</si>
  <si>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</si>
  <si>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</si>
  <si>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</si>
  <si>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</si>
  <si>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</si>
  <si>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</si>
  <si>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</si>
  <si>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</si>
  <si>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</si>
  <si>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</si>
  <si>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</si>
  <si>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</si>
  <si>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</si>
  <si>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</si>
  <si>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</si>
  <si>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</si>
  <si>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</si>
  <si>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</si>
  <si>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</si>
  <si>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</si>
  <si>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</si>
  <si>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</si>
  <si>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</si>
  <si>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</si>
  <si>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</si>
  <si>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</si>
  <si>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</si>
  <si>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</si>
  <si>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</si>
  <si>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</si>
  <si>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</si>
  <si>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</si>
  <si>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</si>
  <si>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</si>
  <si>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</si>
  <si>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</si>
  <si>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</si>
  <si>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</si>
  <si>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</si>
  <si>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</si>
  <si>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</si>
  <si>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</si>
  <si>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</si>
  <si>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</si>
  <si>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</si>
  <si>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</si>
  <si>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</si>
  <si>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</si>
  <si>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</si>
  <si>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</si>
  <si>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</si>
  <si>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</si>
  <si>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</si>
  <si>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</si>
  <si>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</si>
  <si>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</si>
  <si>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</si>
  <si>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</si>
  <si>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</si>
  <si>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</si>
  <si>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</si>
  <si>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</si>
  <si>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</si>
  <si>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</si>
  <si>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</si>
  <si>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</si>
  <si>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</si>
  <si>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</si>
  <si>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</si>
  <si>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</si>
  <si>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</si>
  <si>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</si>
  <si>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</si>
  <si>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</si>
  <si>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</si>
  <si>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</si>
  <si>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</si>
  <si>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</si>
  <si>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</si>
  <si>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</si>
  <si>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</si>
  <si>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</si>
  <si>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</si>
  <si>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</si>
  <si>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給水収益や一般会計繰入金等の収益で、維持管理費や支払利息等を賄えておらず、繰出基準に定める事由以外の繰入金によって収入不足を補填している状況にある。
　水処理委託料の増加による給水原価の上昇や料金水準が低いことから、今後は適切な料金収入を確保し経営の健全化を図るため、料金改定を検討し、経営の改善に努めてまいります。</t>
    <phoneticPr fontId="4"/>
  </si>
  <si>
    <t>　本町の水道事業は、昭和60年開始の専用水道事業の施設の引き継ぎや開発者からの受贈により整備がされているので比較的新しい施設が多いが、今後懸念される地下水の水質悪化や水量低下に対応するため、市街地地区の中央配水池を増設し既存の専用水道施設の休廃止を実施する。</t>
    <phoneticPr fontId="4"/>
  </si>
  <si>
    <t>　町の給水区域（ひじり野地区と市街地地区）のうち水道施設の整備が未了の市街地地区について、計画的に整備を進めることにより給水人口の増加に努めてまいります。
　また、料金水準が低いため一般会計からの繰入金に依存していることから料金の見直しを図るとともに、経営戦略に基づき、投資の効率化や維持管理費の削減など経営改善に努めてまいります。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</si>
</sst>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3D-4187-B945-02B8387060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B3D-4187-B945-02B8387060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51.5</c:v>
                </c:pt>
                <c:pt idx="1">
                  <c:v>52.14</c:v>
                </c:pt>
                <c:pt idx="2">
                  <c:v>53.39</c:v>
                </c:pt>
                <c:pt idx="3">
                  <c:v>52.44</c:v>
                </c:pt>
                <c:pt idx="4">
                  <c:v>53.6</c:v>
                </c:pt>
              </c:numCache>
            </c:numRef>
          </c:val>
          <c:extLst>
            <c:ext xmlns:c16="http://schemas.microsoft.com/office/drawing/2014/chart" uri="{C3380CC4-5D6E-409C-BE32-E72D297353CC}">
              <c16:uniqueId val="{00000000-37CD-45BC-907A-360E4C4252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37CD-45BC-907A-360E4C4252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96.09</c:v>
                </c:pt>
                <c:pt idx="1">
                  <c:v>98.05</c:v>
                </c:pt>
                <c:pt idx="2">
                  <c:v>95.75</c:v>
                </c:pt>
                <c:pt idx="3">
                  <c:v>94.78</c:v>
                </c:pt>
                <c:pt idx="4">
                  <c:v>93.26</c:v>
                </c:pt>
              </c:numCache>
            </c:numRef>
          </c:val>
          <c:extLst>
            <c:ext xmlns:c16="http://schemas.microsoft.com/office/drawing/2014/chart" uri="{C3380CC4-5D6E-409C-BE32-E72D297353CC}">
              <c16:uniqueId val="{00000000-6726-4E60-8C41-FE397DCB4C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726-4E60-8C41-FE397DCB4C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110.3</c:v>
                </c:pt>
                <c:pt idx="1">
                  <c:v>85.71</c:v>
                </c:pt>
                <c:pt idx="2">
                  <c:v>85.53</c:v>
                </c:pt>
                <c:pt idx="3">
                  <c:v>84.83</c:v>
                </c:pt>
                <c:pt idx="4">
                  <c:v>90.39</c:v>
                </c:pt>
              </c:numCache>
            </c:numRef>
          </c:val>
          <c:extLst>
            <c:ext xmlns:c16="http://schemas.microsoft.com/office/drawing/2014/chart" uri="{C3380CC4-5D6E-409C-BE32-E72D297353CC}">
              <c16:uniqueId val="{00000000-4857-41CF-86E6-B9CDA116BF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4857-41CF-86E6-B9CDA116BF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47.15</c:v>
                </c:pt>
                <c:pt idx="1">
                  <c:v>50.16</c:v>
                </c:pt>
                <c:pt idx="2">
                  <c:v>52.73</c:v>
                </c:pt>
                <c:pt idx="3">
                  <c:v>54.78</c:v>
                </c:pt>
                <c:pt idx="4">
                  <c:v>56.85</c:v>
                </c:pt>
              </c:numCache>
            </c:numRef>
          </c:val>
          <c:extLst>
            <c:ext xmlns:c16="http://schemas.microsoft.com/office/drawing/2014/chart" uri="{C3380CC4-5D6E-409C-BE32-E72D297353CC}">
              <c16:uniqueId val="{00000000-00C3-48B6-B7FA-F2A4AEB0B8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00C3-48B6-B7FA-F2A4AEB0B8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05-4C1C-9A2B-FC4DFB5D4B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305-4C1C-9A2B-FC4DFB5D4B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E-4D90-B425-5B58629CB4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BD7E-4D90-B425-5B58629CB4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106.58</c:v>
                </c:pt>
                <c:pt idx="1">
                  <c:v>82.86</c:v>
                </c:pt>
                <c:pt idx="2">
                  <c:v>73.67</c:v>
                </c:pt>
                <c:pt idx="3">
                  <c:v>53.92</c:v>
                </c:pt>
                <c:pt idx="4">
                  <c:v>59.82</c:v>
                </c:pt>
              </c:numCache>
            </c:numRef>
          </c:val>
          <c:extLst>
            <c:ext xmlns:c16="http://schemas.microsoft.com/office/drawing/2014/chart" uri="{C3380CC4-5D6E-409C-BE32-E72D297353CC}">
              <c16:uniqueId val="{00000000-2286-48D3-980E-D8CF4456A4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286-48D3-980E-D8CF4456A4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1020.39</c:v>
                </c:pt>
                <c:pt idx="1">
                  <c:v>927.61</c:v>
                </c:pt>
                <c:pt idx="2">
                  <c:v>862.19</c:v>
                </c:pt>
                <c:pt idx="3">
                  <c:v>828.29</c:v>
                </c:pt>
                <c:pt idx="4">
                  <c:v>805.28</c:v>
                </c:pt>
              </c:numCache>
            </c:numRef>
          </c:val>
          <c:extLst>
            <c:ext xmlns:c16="http://schemas.microsoft.com/office/drawing/2014/chart" uri="{C3380CC4-5D6E-409C-BE32-E72D297353CC}">
              <c16:uniqueId val="{00000000-64E0-4B9D-8809-5AE4EA994D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64E0-4B9D-8809-5AE4EA994D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54.98</c:v>
                </c:pt>
                <c:pt idx="1">
                  <c:v>57.67</c:v>
                </c:pt>
                <c:pt idx="2">
                  <c:v>62.53</c:v>
                </c:pt>
                <c:pt idx="3">
                  <c:v>55.93</c:v>
                </c:pt>
                <c:pt idx="4">
                  <c:v>62.55</c:v>
                </c:pt>
              </c:numCache>
            </c:numRef>
          </c:val>
          <c:extLst>
            <c:ext xmlns:c16="http://schemas.microsoft.com/office/drawing/2014/chart" uri="{C3380CC4-5D6E-409C-BE32-E72D297353CC}">
              <c16:uniqueId val="{00000000-E811-4E7C-A6E5-00894BA5AB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E811-4E7C-A6E5-00894BA5AB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242.06</c:v>
                </c:pt>
                <c:pt idx="1">
                  <c:v>230.66</c:v>
                </c:pt>
                <c:pt idx="2">
                  <c:v>212.85</c:v>
                </c:pt>
                <c:pt idx="3">
                  <c:v>238.48</c:v>
                </c:pt>
                <c:pt idx="4">
                  <c:v>214.11</c:v>
                </c:pt>
              </c:numCache>
            </c:numRef>
          </c:val>
          <c:extLst>
            <c:ext xmlns:c16="http://schemas.microsoft.com/office/drawing/2014/chart" uri="{C3380CC4-5D6E-409C-BE32-E72D297353CC}">
              <c16:uniqueId val="{00000000-00AB-450C-AC9C-356AAC05F0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00AB-450C-AC9C-356AAC05F0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東神楽町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9862</v>
      </c>
      <c r="AM8" s="65"/>
      <c r="AN8" s="65"/>
      <c r="AO8" s="65"/>
      <c r="AP8" s="65"/>
      <c r="AQ8" s="65"/>
      <c r="AR8" s="65"/>
      <c r="AS8" s="65"/>
      <c r="AT8" s="36">
        <f>データ!$S$6</f>
        <v>68.5</v>
      </c>
      <c r="AU8" s="37"/>
      <c r="AV8" s="37"/>
      <c r="AW8" s="37"/>
      <c r="AX8" s="37"/>
      <c r="AY8" s="37"/>
      <c r="AZ8" s="37"/>
      <c r="BA8" s="37"/>
      <c r="BB8" s="54">
        <f>データ!$T$6</f>
        <v>143.97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61.28</v>
      </c>
      <c r="J10" s="37"/>
      <c r="K10" s="37"/>
      <c r="L10" s="37"/>
      <c r="M10" s="37"/>
      <c r="N10" s="37"/>
      <c r="O10" s="64"/>
      <c r="P10" s="54">
        <f>データ!$P$6</f>
        <v>68.47</v>
      </c>
      <c r="Q10" s="54"/>
      <c r="R10" s="54"/>
      <c r="S10" s="54"/>
      <c r="T10" s="54"/>
      <c r="U10" s="54"/>
      <c r="V10" s="54"/>
      <c r="W10" s="65">
        <f>データ!$Q$6</f>
        <v>2853</v>
      </c>
      <c r="X10" s="65"/>
      <c r="Y10" s="65"/>
      <c r="Z10" s="65"/>
      <c r="AA10" s="65"/>
      <c r="AB10" s="65"/>
      <c r="AC10" s="65"/>
      <c r="AD10" s="2"/>
      <c r="AE10" s="2"/>
      <c r="AF10" s="2"/>
      <c r="AG10" s="2"/>
      <c r="AH10" s="2"/>
      <c r="AI10" s="2"/>
      <c r="AJ10" s="2"/>
      <c r="AK10" s="2"/>
      <c r="AL10" s="65">
        <f>データ!$U$6</f>
        <v>6690</v>
      </c>
      <c r="AM10" s="65"/>
      <c r="AN10" s="65"/>
      <c r="AO10" s="65"/>
      <c r="AP10" s="65"/>
      <c r="AQ10" s="65"/>
      <c r="AR10" s="65"/>
      <c r="AS10" s="65"/>
      <c r="AT10" s="36">
        <f>データ!$V$6</f>
        <v>6.1</v>
      </c>
      <c r="AU10" s="37"/>
      <c r="AV10" s="37"/>
      <c r="AW10" s="37"/>
      <c r="AX10" s="37"/>
      <c r="AY10" s="37"/>
      <c r="AZ10" s="37"/>
      <c r="BA10" s="37"/>
      <c r="BB10" s="54">
        <f>データ!$W$6</f>
        <v>1096.72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sz5F4TtRPrqLrws9YSMryUdvTHxNAerVkNPcthHnxlM75b+Zr4+5JfhaDPb8gIJlwBF1M+M8u9PCa8yD8TARQ==" saltValue="/Oa4y/tOfp0w4lWcY+ES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14532</v>
      </c>
      <c r="D6" s="20">
        <f t="shared" si="3"/>
        <v>46</v>
      </c>
      <c r="E6" s="20">
        <f t="shared" si="3"/>
        <v>1</v>
      </c>
      <c r="F6" s="20">
        <f t="shared" si="3"/>
        <v>0</v>
      </c>
      <c r="G6" s="20">
        <f t="shared" si="3"/>
        <v>1</v>
      </c>
      <c r="H6" s="20" t="str">
        <f t="shared" si="3"/>
        <v>北海道　東神楽町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61.28</v>
      </c>
      <c r="P6" s="21">
        <f t="shared" si="3"/>
        <v>68.47</v>
      </c>
      <c r="Q6" s="21">
        <f t="shared" si="3"/>
        <v>2853</v>
      </c>
      <c r="R6" s="21">
        <f t="shared" si="3"/>
        <v>9862</v>
      </c>
      <c r="S6" s="21">
        <f t="shared" si="3"/>
        <v>68.5</v>
      </c>
      <c r="T6" s="21">
        <f t="shared" si="3"/>
        <v>143.97</v>
      </c>
      <c r="U6" s="21">
        <f t="shared" si="3"/>
        <v>6690</v>
      </c>
      <c r="V6" s="21">
        <f t="shared" si="3"/>
        <v>6.1</v>
      </c>
      <c r="W6" s="21">
        <f t="shared" si="3"/>
        <v>1096.72</v>
      </c>
      <c r="X6" s="22">
        <f>IF(X7="",NA(),X7)</f>
        <v>110.3</v>
      </c>
      <c r="Y6" s="22">
        <f t="shared" ref="Y6:AG6" si="4">IF(Y7="",NA(),Y7)</f>
        <v>85.71</v>
      </c>
      <c r="Z6" s="22">
        <f t="shared" si="4"/>
        <v>85.53</v>
      </c>
      <c r="AA6" s="22">
        <f t="shared" si="4"/>
        <v>84.83</v>
      </c>
      <c r="AB6" s="22">
        <f t="shared" si="4"/>
        <v>90.39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106.58</v>
      </c>
      <c r="AU6" s="22">
        <f t="shared" ref="AU6:BC6" si="6">IF(AU7="",NA(),AU7)</f>
        <v>82.86</v>
      </c>
      <c r="AV6" s="22">
        <f t="shared" si="6"/>
        <v>73.67</v>
      </c>
      <c r="AW6" s="22">
        <f t="shared" si="6"/>
        <v>53.92</v>
      </c>
      <c r="AX6" s="22">
        <f t="shared" si="6"/>
        <v>59.82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1020.39</v>
      </c>
      <c r="BF6" s="22">
        <f t="shared" ref="BF6:BN6" si="7">IF(BF7="",NA(),BF7)</f>
        <v>927.61</v>
      </c>
      <c r="BG6" s="22">
        <f t="shared" si="7"/>
        <v>862.19</v>
      </c>
      <c r="BH6" s="22">
        <f t="shared" si="7"/>
        <v>828.29</v>
      </c>
      <c r="BI6" s="22">
        <f t="shared" si="7"/>
        <v>805.28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54.98</v>
      </c>
      <c r="BQ6" s="22">
        <f t="shared" ref="BQ6:BY6" si="8">IF(BQ7="",NA(),BQ7)</f>
        <v>57.67</v>
      </c>
      <c r="BR6" s="22">
        <f t="shared" si="8"/>
        <v>62.53</v>
      </c>
      <c r="BS6" s="22">
        <f t="shared" si="8"/>
        <v>55.93</v>
      </c>
      <c r="BT6" s="22">
        <f t="shared" si="8"/>
        <v>62.55</v>
      </c>
      <c r="BU6" s="22">
        <f t="shared" si="8"/>
        <v>87.11</v>
      </c>
      <c r="BV6" s="22">
        <f t="shared" si="8"/>
        <v>82.78</v>
      </c>
      <c r="BW6" s="22">
        <f t="shared" si="8"/>
        <v>84.82</v>
      </c>
      <c r="BX6" s="22">
        <f t="shared" si="8"/>
        <v>82.29</v>
      </c>
      <c r="BY6" s="22">
        <f t="shared" si="8"/>
        <v>84.16</v>
      </c>
      <c r="BZ6" s="21" t="str">
        <f>IF(BZ7="","",IF(BZ7="-","【-】","【"&amp;SUBSTITUTE(TEXT(BZ7,"#,##0.00"),"-","△")&amp;"】"))</f>
        <v>【97.82】</v>
      </c>
      <c r="CA6" s="22">
        <f>IF(CA7="",NA(),CA7)</f>
        <v>242.06</v>
      </c>
      <c r="CB6" s="22">
        <f t="shared" ref="CB6:CJ6" si="9">IF(CB7="",NA(),CB7)</f>
        <v>230.66</v>
      </c>
      <c r="CC6" s="22">
        <f t="shared" si="9"/>
        <v>212.85</v>
      </c>
      <c r="CD6" s="22">
        <f t="shared" si="9"/>
        <v>238.48</v>
      </c>
      <c r="CE6" s="22">
        <f t="shared" si="9"/>
        <v>214.11</v>
      </c>
      <c r="CF6" s="22">
        <f t="shared" si="9"/>
        <v>223.98</v>
      </c>
      <c r="CG6" s="22">
        <f t="shared" si="9"/>
        <v>225.09</v>
      </c>
      <c r="CH6" s="22">
        <f t="shared" si="9"/>
        <v>224.82</v>
      </c>
      <c r="CI6" s="22">
        <f t="shared" si="9"/>
        <v>230.85</v>
      </c>
      <c r="CJ6" s="22">
        <f t="shared" si="9"/>
        <v>230.21</v>
      </c>
      <c r="CK6" s="21" t="str">
        <f>IF(CK7="","",IF(CK7="-","【-】","【"&amp;SUBSTITUTE(TEXT(CK7,"#,##0.00"),"-","△")&amp;"】"))</f>
        <v>【177.56】</v>
      </c>
      <c r="CL6" s="22">
        <f>IF(CL7="",NA(),CL7)</f>
        <v>51.5</v>
      </c>
      <c r="CM6" s="22">
        <f t="shared" ref="CM6:CU6" si="10">IF(CM7="",NA(),CM7)</f>
        <v>52.14</v>
      </c>
      <c r="CN6" s="22">
        <f t="shared" si="10"/>
        <v>53.39</v>
      </c>
      <c r="CO6" s="22">
        <f t="shared" si="10"/>
        <v>52.44</v>
      </c>
      <c r="CP6" s="22">
        <f t="shared" si="10"/>
        <v>53.6</v>
      </c>
      <c r="CQ6" s="22">
        <f t="shared" si="10"/>
        <v>49.64</v>
      </c>
      <c r="CR6" s="22">
        <f t="shared" si="10"/>
        <v>49.38</v>
      </c>
      <c r="CS6" s="22">
        <f t="shared" si="10"/>
        <v>50.09</v>
      </c>
      <c r="CT6" s="22">
        <f t="shared" si="10"/>
        <v>50.1</v>
      </c>
      <c r="CU6" s="22">
        <f t="shared" si="10"/>
        <v>49.76</v>
      </c>
      <c r="CV6" s="21" t="str">
        <f>IF(CV7="","",IF(CV7="-","【-】","【"&amp;SUBSTITUTE(TEXT(CV7,"#,##0.00"),"-","△")&amp;"】"))</f>
        <v>【59.81】</v>
      </c>
      <c r="CW6" s="22">
        <f>IF(CW7="",NA(),CW7)</f>
        <v>96.09</v>
      </c>
      <c r="CX6" s="22">
        <f t="shared" ref="CX6:DF6" si="11">IF(CX7="",NA(),CX7)</f>
        <v>98.05</v>
      </c>
      <c r="CY6" s="22">
        <f t="shared" si="11"/>
        <v>95.75</v>
      </c>
      <c r="CZ6" s="22">
        <f t="shared" si="11"/>
        <v>94.78</v>
      </c>
      <c r="DA6" s="22">
        <f t="shared" si="11"/>
        <v>93.26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47.15</v>
      </c>
      <c r="DI6" s="22">
        <f t="shared" ref="DI6:DQ6" si="12">IF(DI7="",NA(),DI7)</f>
        <v>50.16</v>
      </c>
      <c r="DJ6" s="22">
        <f t="shared" si="12"/>
        <v>52.73</v>
      </c>
      <c r="DK6" s="22">
        <f t="shared" si="12"/>
        <v>54.78</v>
      </c>
      <c r="DL6" s="22">
        <f t="shared" si="12"/>
        <v>56.85</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14532</v>
      </c>
      <c r="D7" s="24">
        <v>46</v>
      </c>
      <c r="E7" s="24">
        <v>1</v>
      </c>
      <c r="F7" s="24">
        <v>0</v>
      </c>
      <c r="G7" s="24">
        <v>1</v>
      </c>
      <c r="H7" s="24" t="s">
        <v>93</v>
      </c>
      <c r="I7" s="24" t="s">
        <v>94</v>
      </c>
      <c r="J7" s="24" t="s">
        <v>95</v>
      </c>
      <c r="K7" s="24" t="s">
        <v>96</v>
      </c>
      <c r="L7" s="24" t="s">
        <v>97</v>
      </c>
      <c r="M7" s="24" t="s">
        <v>98</v>
      </c>
      <c r="N7" s="25" t="s">
        <v>99</v>
      </c>
      <c r="O7" s="25">
        <v>61.28</v>
      </c>
      <c r="P7" s="25">
        <v>68.47</v>
      </c>
      <c r="Q7" s="25">
        <v>2853</v>
      </c>
      <c r="R7" s="25">
        <v>9862</v>
      </c>
      <c r="S7" s="25">
        <v>68.5</v>
      </c>
      <c r="T7" s="25">
        <v>143.97</v>
      </c>
      <c r="U7" s="25">
        <v>6690</v>
      </c>
      <c r="V7" s="25">
        <v>6.1</v>
      </c>
      <c r="W7" s="25">
        <v>1096.72</v>
      </c>
      <c r="X7" s="25">
        <v>110.3</v>
      </c>
      <c r="Y7" s="25">
        <v>85.71</v>
      </c>
      <c r="Z7" s="25">
        <v>85.53</v>
      </c>
      <c r="AA7" s="25">
        <v>84.83</v>
      </c>
      <c r="AB7" s="25">
        <v>90.39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106.58</v>
      </c>
      <c r="AU7" s="25">
        <v>82.86</v>
      </c>
      <c r="AV7" s="25">
        <v>73.67</v>
      </c>
      <c r="AW7" s="25">
        <v>53.92</v>
      </c>
      <c r="AX7" s="25">
        <v>59.82</v>
      </c>
      <c r="AY7" s="25">
        <v>301.04000000000002</v>
      </c>
      <c r="AZ7" s="25">
        <v>305.08</v>
      </c>
      <c r="BA7" s="25">
        <v>305.33999999999997</v>
      </c>
      <c r="BB7" s="25">
        <v>310.01</v>
      </c>
      <c r="BC7" s="25">
        <v>311.12</v>
      </c>
      <c r="BD7" s="25">
        <v>243.36</v>
      </c>
      <c r="BE7" s="25">
        <v>1020.39</v>
      </c>
      <c r="BF7" s="25">
        <v>927.61</v>
      </c>
      <c r="BG7" s="25">
        <v>862.19</v>
      </c>
      <c r="BH7" s="25">
        <v>828.29</v>
      </c>
      <c r="BI7" s="25">
        <v>805.28</v>
      </c>
      <c r="BJ7" s="25">
        <v>551.62</v>
      </c>
      <c r="BK7" s="25">
        <v>585.59</v>
      </c>
      <c r="BL7" s="25">
        <v>561.34</v>
      </c>
      <c r="BM7" s="25">
        <v>538.33000000000004</v>
      </c>
      <c r="BN7" s="25">
        <v>515.14</v>
      </c>
      <c r="BO7" s="25">
        <v>265.93</v>
      </c>
      <c r="BP7" s="25">
        <v>54.98</v>
      </c>
      <c r="BQ7" s="25">
        <v>57.67</v>
      </c>
      <c r="BR7" s="25">
        <v>62.53</v>
      </c>
      <c r="BS7" s="25">
        <v>55.93</v>
      </c>
      <c r="BT7" s="25">
        <v>62.55</v>
      </c>
      <c r="BU7" s="25">
        <v>87.11</v>
      </c>
      <c r="BV7" s="25">
        <v>82.78</v>
      </c>
      <c r="BW7" s="25">
        <v>84.82</v>
      </c>
      <c r="BX7" s="25">
        <v>82.29</v>
      </c>
      <c r="BY7" s="25">
        <v>84.16</v>
      </c>
      <c r="BZ7" s="25">
        <v>97.82</v>
      </c>
      <c r="CA7" s="25">
        <v>242.06</v>
      </c>
      <c r="CB7" s="25">
        <v>230.66</v>
      </c>
      <c r="CC7" s="25">
        <v>212.85</v>
      </c>
      <c r="CD7" s="25">
        <v>238.48</v>
      </c>
      <c r="CE7" s="25">
        <v>214.11</v>
      </c>
      <c r="CF7" s="25">
        <v>223.98</v>
      </c>
      <c r="CG7" s="25">
        <v>225.09</v>
      </c>
      <c r="CH7" s="25">
        <v>224.82</v>
      </c>
      <c r="CI7" s="25">
        <v>230.85</v>
      </c>
      <c r="CJ7" s="25">
        <v>230.21</v>
      </c>
      <c r="CK7" s="25">
        <v>177.56</v>
      </c>
      <c r="CL7" s="25">
        <v>51.5</v>
      </c>
      <c r="CM7" s="25">
        <v>52.14</v>
      </c>
      <c r="CN7" s="25">
        <v>53.39</v>
      </c>
      <c r="CO7" s="25">
        <v>52.44</v>
      </c>
      <c r="CP7" s="25">
        <v>53.6</v>
      </c>
      <c r="CQ7" s="25">
        <v>49.64</v>
      </c>
      <c r="CR7" s="25">
        <v>49.38</v>
      </c>
      <c r="CS7" s="25">
        <v>50.09</v>
      </c>
      <c r="CT7" s="25">
        <v>50.1</v>
      </c>
      <c r="CU7" s="25">
        <v>49.76</v>
      </c>
      <c r="CV7" s="25">
        <v>59.81</v>
      </c>
      <c r="CW7" s="25">
        <v>96.09</v>
      </c>
      <c r="CX7" s="25">
        <v>98.05</v>
      </c>
      <c r="CY7" s="25">
        <v>95.75</v>
      </c>
      <c r="CZ7" s="25">
        <v>94.78</v>
      </c>
      <c r="DA7" s="25">
        <v>93.26</v>
      </c>
      <c r="DB7" s="25">
        <v>78.09</v>
      </c>
      <c r="DC7" s="25">
        <v>78.010000000000005</v>
      </c>
      <c r="DD7" s="25">
        <v>77.599999999999994</v>
      </c>
      <c r="DE7" s="25">
        <v>77.3</v>
      </c>
      <c r="DF7" s="25">
        <v>76.64</v>
      </c>
      <c r="DG7" s="25">
        <v>89.42</v>
      </c>
      <c r="DH7" s="25">
        <v>47.15</v>
      </c>
      <c r="DI7" s="25">
        <v>50.16</v>
      </c>
      <c r="DJ7" s="25">
        <v>52.73</v>
      </c>
      <c r="DK7" s="25">
        <v>54.78</v>
      </c>
      <c r="DL7" s="25">
        <v>56.85</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丸田 晋也</cp:lastModifiedBy>
  <cp:lastPrinted>2025-02-03T04:03:52Z</cp:lastPrinted>
  <dcterms:created xsi:type="dcterms:W3CDTF">2025-01-24T06:43:11Z</dcterms:created>
  <dcterms:modified xsi:type="dcterms:W3CDTF">2025-03-03T05:55:53Z</dcterms:modified>
  <cp:category/>
</cp:coreProperties>
</file>