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BlFokRHDjG08W6BsPKIowAP74drk8aHjOWZAKJ0eybMgs/L9gTH6RetgEp250kVs8wlB3HjotXM5JvJVi2x4A==" workbookSaltValue="XsV8u0BS/5nTjBq9H8/n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<sst xmlns="http://schemas.openxmlformats.org/spreadsheetml/2006/main" count="232" uniqueCount="120">
  <si>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</si>
  <si>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</si>
  <si>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</si>
  <si>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</si>
  <si>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</si>
  <si>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</si>
  <si>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</si>
  <si>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</si>
  <si>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</si>
  <si>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</si>
  <si>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</si>
  <si>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</si>
  <si>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</si>
  <si>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</si>
  <si>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</si>
  <si>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</si>
  <si>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</si>
  <si>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</si>
  <si>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</si>
  <si>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</si>
  <si>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</si>
  <si>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</si>
  <si>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</si>
  <si>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</si>
  <si>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</si>
  <si>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</si>
  <si>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</si>
  <si>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</si>
  <si>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</si>
  <si>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</si>
  <si>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</si>
  <si>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</si>
  <si>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</si>
  <si>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</si>
  <si>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</si>
  <si>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</si>
  <si>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</si>
  <si>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</si>
  <si>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</si>
  <si>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</si>
  <si>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</si>
  <si>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</si>
  <si>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</si>
  <si>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</si>
  <si>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</si>
  <si>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</si>
  <si>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</si>
  <si>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</si>
  <si>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</si>
  <si>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</si>
  <si>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</si>
  <si>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</si>
  <si>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</si>
  <si>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</si>
  <si>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</si>
  <si>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</si>
  <si>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</si>
  <si>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</si>
  <si>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</si>
  <si>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</si>
  <si>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</si>
  <si>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</si>
  <si>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</si>
  <si>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</si>
  <si>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</si>
  <si>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</si>
  <si>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</si>
  <si>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</si>
  <si>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</si>
  <si>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</si>
  <si>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</si>
  <si>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</si>
  <si>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</si>
  <si>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</si>
  <si>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</si>
  <si>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</si>
  <si>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</si>
  <si>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</si>
  <si>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</si>
  <si>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</si>
  <si>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</si>
  <si>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</si>
  <si>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</si>
  <si>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</si>
  <si>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</si>
  <si>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</si>
  <si>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</si>
  <si>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</si>
  <si>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</si>
  <si>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</si>
  <si>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</si>
  <si>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</si>
  <si>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</si>
  <si>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</si>
  <si>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</si>
  <si>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</si>
  <si>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</si>
  <si>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</si>
  <si>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</si>
  <si>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</si>
  <si>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</si>
  <si>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</si>
  <si>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</si>
  <si>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</si>
  <si>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</si>
  <si>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東神楽町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</si>
  <si>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</si>
  <si>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</si>
  <si>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</si>
  <si>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</si>
  <si>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</si>
  <si>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</si>
  <si>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</si>
  <si>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</si>
  <si>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</si>
  <si>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</si>
  <si>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</si>
  <si>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平成27・28年度に比して、経営収支は改善しているが、料金水準が低く、一般会計からの繰入金に依存していることもあり、今後は料金の見直しや普及率の向上を図る必要がある。
　また施設整備に伴う企業債残高については，普及率の向上を図るための先行投資によるものであるが、整備後は給水人口の増加に努めなければならない。</t>
    <rPh sb="1" eb="3">
      <t>ヘイセイ</t>
    </rPh>
    <rPh sb="8" eb="9">
      <t>ネン</t>
    </rPh>
    <rPh sb="9" eb="10">
      <t>ド</t>
    </rPh>
    <rPh sb="11" eb="12">
      <t>ヒ</t>
    </rPh>
    <rPh sb="15" eb="17">
      <t>ケイエイ</t>
    </rPh>
    <rPh sb="17" eb="19">
      <t>シュウシ</t>
    </rPh>
    <rPh sb="20" eb="22">
      <t>カイゼン</t>
    </rPh>
    <rPh sb="28" eb="30">
      <t>リョウキン</t>
    </rPh>
    <rPh sb="30" eb="32">
      <t>スイジュン</t>
    </rPh>
    <rPh sb="33" eb="34">
      <t>ヒク</t>
    </rPh>
    <rPh sb="36" eb="38">
      <t>イッパン</t>
    </rPh>
    <rPh sb="38" eb="40">
      <t>カイケイ</t>
    </rPh>
    <rPh sb="43" eb="45">
      <t>クリイレ</t>
    </rPh>
    <rPh sb="45" eb="46">
      <t>キン</t>
    </rPh>
    <rPh sb="47" eb="49">
      <t>イゾン</t>
    </rPh>
    <rPh sb="59" eb="61">
      <t>コンゴ</t>
    </rPh>
    <rPh sb="62" eb="64">
      <t>リョウキン</t>
    </rPh>
    <rPh sb="65" eb="67">
      <t>ミナオ</t>
    </rPh>
    <rPh sb="69" eb="71">
      <t>フキュウ</t>
    </rPh>
    <rPh sb="71" eb="72">
      <t>リツ</t>
    </rPh>
    <rPh sb="73" eb="75">
      <t>コウジョウ</t>
    </rPh>
    <rPh sb="76" eb="77">
      <t>ハカ</t>
    </rPh>
    <rPh sb="78" eb="80">
      <t>ヒツヨウ</t>
    </rPh>
    <rPh sb="88" eb="90">
      <t>シセツ</t>
    </rPh>
    <rPh sb="90" eb="92">
      <t>セイビ</t>
    </rPh>
    <rPh sb="93" eb="94">
      <t>トモナ</t>
    </rPh>
    <rPh sb="95" eb="97">
      <t>キギョウ</t>
    </rPh>
    <rPh sb="97" eb="98">
      <t>サイ</t>
    </rPh>
    <rPh sb="98" eb="100">
      <t>ザンダカ</t>
    </rPh>
    <rPh sb="106" eb="108">
      <t>フキュウ</t>
    </rPh>
    <rPh sb="108" eb="109">
      <t>リツ</t>
    </rPh>
    <rPh sb="110" eb="112">
      <t>コウジョウ</t>
    </rPh>
    <rPh sb="113" eb="114">
      <t>ハカ</t>
    </rPh>
    <rPh sb="118" eb="120">
      <t>センコウ</t>
    </rPh>
    <rPh sb="120" eb="122">
      <t>トウシ</t>
    </rPh>
    <rPh sb="132" eb="134">
      <t>セイビ</t>
    </rPh>
    <rPh sb="134" eb="135">
      <t>ゴ</t>
    </rPh>
    <rPh sb="136" eb="138">
      <t>キュウスイ</t>
    </rPh>
    <rPh sb="138" eb="140">
      <t>ジンコウ</t>
    </rPh>
    <rPh sb="141" eb="143">
      <t>ゾウカ</t>
    </rPh>
    <rPh sb="144" eb="145">
      <t>ツト</t>
    </rPh>
    <phoneticPr fontId="4"/>
  </si>
  <si>
    <t>　水道事業は、昭和60年の専用水道開始時から資産の引き継ぎや開発者からの受贈によるもので、比較的新しい施設が多いが、地下水の水質悪化や水量の低下が見受けられることから、取水の方法の検討や現存する専用水道施設の統廃合が必要である。</t>
    <rPh sb="1" eb="3">
      <t>スイドウ</t>
    </rPh>
    <rPh sb="3" eb="5">
      <t>ジギョウ</t>
    </rPh>
    <rPh sb="7" eb="9">
      <t>ショウワ</t>
    </rPh>
    <rPh sb="11" eb="12">
      <t>ネン</t>
    </rPh>
    <rPh sb="13" eb="15">
      <t>センヨウ</t>
    </rPh>
    <rPh sb="15" eb="17">
      <t>スイドウ</t>
    </rPh>
    <rPh sb="17" eb="19">
      <t>カイシ</t>
    </rPh>
    <rPh sb="19" eb="20">
      <t>ジ</t>
    </rPh>
    <rPh sb="22" eb="24">
      <t>シサン</t>
    </rPh>
    <rPh sb="25" eb="26">
      <t>ヒ</t>
    </rPh>
    <rPh sb="27" eb="28">
      <t>ツ</t>
    </rPh>
    <rPh sb="30" eb="33">
      <t>カイハツシャ</t>
    </rPh>
    <rPh sb="36" eb="38">
      <t>ジュゾウ</t>
    </rPh>
    <rPh sb="45" eb="48">
      <t>ヒカクテキ</t>
    </rPh>
    <rPh sb="48" eb="49">
      <t>アタラ</t>
    </rPh>
    <rPh sb="51" eb="53">
      <t>シセツ</t>
    </rPh>
    <rPh sb="54" eb="55">
      <t>オオ</t>
    </rPh>
    <rPh sb="58" eb="61">
      <t>チカスイ</t>
    </rPh>
    <rPh sb="62" eb="64">
      <t>スイシツ</t>
    </rPh>
    <rPh sb="64" eb="66">
      <t>アッカ</t>
    </rPh>
    <rPh sb="67" eb="69">
      <t>スイリョウ</t>
    </rPh>
    <rPh sb="70" eb="72">
      <t>テイカ</t>
    </rPh>
    <rPh sb="73" eb="75">
      <t>ミウ</t>
    </rPh>
    <rPh sb="84" eb="86">
      <t>シュスイ</t>
    </rPh>
    <rPh sb="87" eb="89">
      <t>ホウホウ</t>
    </rPh>
    <rPh sb="90" eb="92">
      <t>ケントウ</t>
    </rPh>
    <rPh sb="93" eb="95">
      <t>ゲンゾン</t>
    </rPh>
    <rPh sb="97" eb="99">
      <t>センヨウ</t>
    </rPh>
    <rPh sb="99" eb="101">
      <t>スイドウ</t>
    </rPh>
    <rPh sb="101" eb="103">
      <t>シセツ</t>
    </rPh>
    <rPh sb="104" eb="107">
      <t>トウハイゴウ</t>
    </rPh>
    <rPh sb="108" eb="110">
      <t>ヒツヨウ</t>
    </rPh>
    <phoneticPr fontId="4"/>
  </si>
  <si>
    <t>　平成30年度中に平成30～39年度の10年間を対象とした経営戦略を策定し、本町の2地区（ひじり野、市街地）の給水区域のうち水道施設が整備未了である市街地地区について、計画的に整備を進め、普及率の向上に向けた取り組みを進めていく。
　また、料金が近郊に比べ低額であり、一般会計からの繰入金に依存していることから、料金の見直しを行い、企業会計としての独立性の確保に向けて進めていきます。</t>
    <rPh sb="1" eb="3">
      <t>ヘイセイ</t>
    </rPh>
    <rPh sb="5" eb="6">
      <t>ネン</t>
    </rPh>
    <rPh sb="6" eb="7">
      <t>ド</t>
    </rPh>
    <rPh sb="7" eb="8">
      <t>ナカ</t>
    </rPh>
    <rPh sb="9" eb="11">
      <t>ヘイセイ</t>
    </rPh>
    <rPh sb="16" eb="18">
      <t>ネンド</t>
    </rPh>
    <rPh sb="21" eb="23">
      <t>ネンカン</t>
    </rPh>
    <rPh sb="24" eb="26">
      <t>タイショウ</t>
    </rPh>
    <rPh sb="29" eb="31">
      <t>ケイエイ</t>
    </rPh>
    <rPh sb="31" eb="33">
      <t>センリャク</t>
    </rPh>
    <rPh sb="34" eb="36">
      <t>サクテイ</t>
    </rPh>
    <rPh sb="38" eb="40">
      <t>ホンチョウ</t>
    </rPh>
    <rPh sb="42" eb="44">
      <t>チク</t>
    </rPh>
    <rPh sb="48" eb="49">
      <t>ノ</t>
    </rPh>
    <rPh sb="50" eb="53">
      <t>シガイチ</t>
    </rPh>
    <rPh sb="55" eb="57">
      <t>キュウスイ</t>
    </rPh>
    <rPh sb="57" eb="59">
      <t>クイキ</t>
    </rPh>
    <rPh sb="62" eb="64">
      <t>スイドウ</t>
    </rPh>
    <rPh sb="64" eb="66">
      <t>シセツ</t>
    </rPh>
    <rPh sb="67" eb="69">
      <t>セイビ</t>
    </rPh>
    <rPh sb="69" eb="71">
      <t>ミリョウ</t>
    </rPh>
    <rPh sb="74" eb="77">
      <t>シガイチ</t>
    </rPh>
    <rPh sb="77" eb="79">
      <t>チク</t>
    </rPh>
    <rPh sb="84" eb="87">
      <t>ケイカクテキ</t>
    </rPh>
    <rPh sb="88" eb="90">
      <t>セイビ</t>
    </rPh>
    <rPh sb="91" eb="92">
      <t>スス</t>
    </rPh>
    <rPh sb="94" eb="96">
      <t>フキュウ</t>
    </rPh>
    <rPh sb="96" eb="97">
      <t>リツ</t>
    </rPh>
    <rPh sb="98" eb="100">
      <t>コウジョウ</t>
    </rPh>
    <rPh sb="101" eb="102">
      <t>ム</t>
    </rPh>
    <rPh sb="104" eb="105">
      <t>ト</t>
    </rPh>
    <rPh sb="106" eb="107">
      <t>ク</t>
    </rPh>
    <rPh sb="109" eb="110">
      <t>スス</t>
    </rPh>
    <rPh sb="120" eb="122">
      <t>リョウキン</t>
    </rPh>
    <rPh sb="123" eb="125">
      <t>キンコウ</t>
    </rPh>
    <rPh sb="126" eb="127">
      <t>クラ</t>
    </rPh>
    <rPh sb="128" eb="130">
      <t>テイガク</t>
    </rPh>
    <rPh sb="134" eb="136">
      <t>イッパン</t>
    </rPh>
    <rPh sb="136" eb="138">
      <t>カイケイ</t>
    </rPh>
    <rPh sb="141" eb="143">
      <t>クリイレ</t>
    </rPh>
    <rPh sb="143" eb="144">
      <t>キン</t>
    </rPh>
    <rPh sb="145" eb="147">
      <t>イゾン</t>
    </rPh>
    <rPh sb="156" eb="158">
      <t>リョウキン</t>
    </rPh>
    <rPh sb="159" eb="161">
      <t>ミナオ</t>
    </rPh>
    <rPh sb="163" eb="164">
      <t>オコナ</t>
    </rPh>
    <rPh sb="166" eb="168">
      <t>キギョウ</t>
    </rPh>
    <rPh sb="168" eb="170">
      <t>カイケイ</t>
    </rPh>
    <rPh sb="174" eb="177">
      <t>ドクリツセイ</t>
    </rPh>
    <rPh sb="178" eb="180">
      <t>カクホ</t>
    </rPh>
    <rPh sb="181" eb="182">
      <t>ム</t>
    </rPh>
    <rPh sb="184" eb="18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</si>
</sst>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7C-494F-B47B-0988C4229BD9}"/>
            </c:ext>
          </c:extLst>
        </c:ser>
        <c:dLbls>
          <c:showLegendKey val="0"/>
          <c:showVal val="0"/>
          <c:showCatName val="0"/>
          <c:showSerName val="0"/>
          <c:showPercent val="0"/>
          <c:showBubbleSize val="0"/>
        </c:dLbls>
        <c:gapWidth val="150"/>
        <c:axId val="102947456"/>
        <c:axId val="1031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107C-494F-B47B-0988C4229BD9}"/>
            </c:ext>
          </c:extLst>
        </c:ser>
        <c:dLbls>
          <c:showLegendKey val="0"/>
          <c:showVal val="0"/>
          <c:showCatName val="0"/>
          <c:showSerName val="0"/>
          <c:showPercent val="0"/>
          <c:showBubbleSize val="0"/>
        </c:dLbls>
        <c:marker val="1"/>
        <c:smooth val="0"/>
        <c:axId val="102947456"/>
        <c:axId val="103101184"/>
      </c:lineChart>
      <c:dateAx>
        <c:axId val="102947456"/>
        <c:scaling>
          <c:orientation val="minMax"/>
        </c:scaling>
        <c:delete val="1"/>
        <c:axPos val="b"/>
        <c:numFmt formatCode="ge" sourceLinked="1"/>
        <c:majorTickMark val="none"/>
        <c:minorTickMark val="none"/>
        <c:tickLblPos val="none"/>
        <c:crossAx val="103101184"/>
        <c:crosses val="autoZero"/>
        <c:auto val="1"/>
        <c:lblOffset val="100"/>
        <c:baseTimeUnit val="years"/>
      </c:dateAx>
      <c:valAx>
        <c:axId val="1031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44.81</c:v>
                </c:pt>
                <c:pt idx="1">
                  <c:v>45.52</c:v>
                </c:pt>
                <c:pt idx="2">
                  <c:v>48.26</c:v>
                </c:pt>
                <c:pt idx="3">
                  <c:v>49.16</c:v>
                </c:pt>
                <c:pt idx="4">
                  <c:v>51.14</c:v>
                </c:pt>
              </c:numCache>
            </c:numRef>
          </c:val>
          <c:extLst xmlns:c16r2="http://schemas.microsoft.com/office/drawing/2015/06/chart">
            <c:ext xmlns:c16="http://schemas.microsoft.com/office/drawing/2014/chart" uri="{C3380CC4-5D6E-409C-BE32-E72D297353CC}">
              <c16:uniqueId val="{00000000-F47C-4FA1-BAC6-A9EEE32AC09C}"/>
            </c:ext>
          </c:extLst>
        </c:ser>
        <c:dLbls>
          <c:showLegendKey val="0"/>
          <c:showVal val="0"/>
          <c:showCatName val="0"/>
          <c:showSerName val="0"/>
          <c:showPercent val="0"/>
          <c:showBubbleSize val="0"/>
        </c:dLbls>
        <c:gapWidth val="150"/>
        <c:axId val="103836288"/>
        <c:axId val="1038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F47C-4FA1-BAC6-A9EEE32AC09C}"/>
            </c:ext>
          </c:extLst>
        </c:ser>
        <c:dLbls>
          <c:showLegendKey val="0"/>
          <c:showVal val="0"/>
          <c:showCatName val="0"/>
          <c:showSerName val="0"/>
          <c:showPercent val="0"/>
          <c:showBubbleSize val="0"/>
        </c:dLbls>
        <c:marker val="1"/>
        <c:smooth val="0"/>
        <c:axId val="103836288"/>
        <c:axId val="103846656"/>
      </c:lineChart>
      <c:dateAx>
        <c:axId val="103836288"/>
        <c:scaling>
          <c:orientation val="minMax"/>
        </c:scaling>
        <c:delete val="1"/>
        <c:axPos val="b"/>
        <c:numFmt formatCode="ge" sourceLinked="1"/>
        <c:majorTickMark val="none"/>
        <c:minorTickMark val="none"/>
        <c:tickLblPos val="none"/>
        <c:crossAx val="103846656"/>
        <c:crosses val="autoZero"/>
        <c:auto val="1"/>
        <c:lblOffset val="100"/>
        <c:baseTimeUnit val="years"/>
      </c:dateAx>
      <c:valAx>
        <c:axId val="1038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98.24</c:v>
                </c:pt>
                <c:pt idx="1">
                  <c:v>99.01</c:v>
                </c:pt>
                <c:pt idx="2">
                  <c:v>98.58</c:v>
                </c:pt>
                <c:pt idx="3">
                  <c:v>98.75</c:v>
                </c:pt>
                <c:pt idx="4">
                  <c:v>97.02</c:v>
                </c:pt>
              </c:numCache>
            </c:numRef>
          </c:val>
          <c:extLst xmlns:c16r2="http://schemas.microsoft.com/office/drawing/2015/06/chart">
            <c:ext xmlns:c16="http://schemas.microsoft.com/office/drawing/2014/chart" uri="{C3380CC4-5D6E-409C-BE32-E72D297353CC}">
              <c16:uniqueId val="{00000000-3644-4927-A551-BB6856CCE51B}"/>
            </c:ext>
          </c:extLst>
        </c:ser>
        <c:dLbls>
          <c:showLegendKey val="0"/>
          <c:showVal val="0"/>
          <c:showCatName val="0"/>
          <c:showSerName val="0"/>
          <c:showPercent val="0"/>
          <c:showBubbleSize val="0"/>
        </c:dLbls>
        <c:gapWidth val="150"/>
        <c:axId val="103894016"/>
        <c:axId val="10390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3644-4927-A551-BB6856CCE51B}"/>
            </c:ext>
          </c:extLst>
        </c:ser>
        <c:dLbls>
          <c:showLegendKey val="0"/>
          <c:showVal val="0"/>
          <c:showCatName val="0"/>
          <c:showSerName val="0"/>
          <c:showPercent val="0"/>
          <c:showBubbleSize val="0"/>
        </c:dLbls>
        <c:marker val="1"/>
        <c:smooth val="0"/>
        <c:axId val="103894016"/>
        <c:axId val="103900288"/>
      </c:lineChart>
      <c:dateAx>
        <c:axId val="103894016"/>
        <c:scaling>
          <c:orientation val="minMax"/>
        </c:scaling>
        <c:delete val="1"/>
        <c:axPos val="b"/>
        <c:numFmt formatCode="ge" sourceLinked="1"/>
        <c:majorTickMark val="none"/>
        <c:minorTickMark val="none"/>
        <c:tickLblPos val="none"/>
        <c:crossAx val="103900288"/>
        <c:crosses val="autoZero"/>
        <c:auto val="1"/>
        <c:lblOffset val="100"/>
        <c:baseTimeUnit val="years"/>
      </c:dateAx>
      <c:valAx>
        <c:axId val="103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97.78</c:v>
                </c:pt>
                <c:pt idx="1">
                  <c:v>106.25</c:v>
                </c:pt>
                <c:pt idx="2">
                  <c:v>91.12</c:v>
                </c:pt>
                <c:pt idx="3">
                  <c:v>91.25</c:v>
                </c:pt>
                <c:pt idx="4">
                  <c:v>106.84</c:v>
                </c:pt>
              </c:numCache>
            </c:numRef>
          </c:val>
          <c:extLst xmlns:c16r2="http://schemas.microsoft.com/office/drawing/2015/06/chart">
            <c:ext xmlns:c16="http://schemas.microsoft.com/office/drawing/2014/chart" uri="{C3380CC4-5D6E-409C-BE32-E72D297353CC}">
              <c16:uniqueId val="{00000000-428A-4C0D-A701-943FAC76B2DE}"/>
            </c:ext>
          </c:extLst>
        </c:ser>
        <c:dLbls>
          <c:showLegendKey val="0"/>
          <c:showVal val="0"/>
          <c:showCatName val="0"/>
          <c:showSerName val="0"/>
          <c:showPercent val="0"/>
          <c:showBubbleSize val="0"/>
        </c:dLbls>
        <c:gapWidth val="150"/>
        <c:axId val="103123968"/>
        <c:axId val="1031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428A-4C0D-A701-943FAC76B2DE}"/>
            </c:ext>
          </c:extLst>
        </c:ser>
        <c:dLbls>
          <c:showLegendKey val="0"/>
          <c:showVal val="0"/>
          <c:showCatName val="0"/>
          <c:showSerName val="0"/>
          <c:showPercent val="0"/>
          <c:showBubbleSize val="0"/>
        </c:dLbls>
        <c:marker val="1"/>
        <c:smooth val="0"/>
        <c:axId val="103123968"/>
        <c:axId val="103130240"/>
      </c:lineChart>
      <c:dateAx>
        <c:axId val="103123968"/>
        <c:scaling>
          <c:orientation val="minMax"/>
        </c:scaling>
        <c:delete val="1"/>
        <c:axPos val="b"/>
        <c:numFmt formatCode="ge" sourceLinked="1"/>
        <c:majorTickMark val="none"/>
        <c:minorTickMark val="none"/>
        <c:tickLblPos val="none"/>
        <c:crossAx val="103130240"/>
        <c:crosses val="autoZero"/>
        <c:auto val="1"/>
        <c:lblOffset val="100"/>
        <c:baseTimeUnit val="years"/>
      </c:dateAx>
      <c:valAx>
        <c:axId val="10313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31.16</c:v>
                </c:pt>
                <c:pt idx="1">
                  <c:v>33.44</c:v>
                </c:pt>
                <c:pt idx="2">
                  <c:v>35.99</c:v>
                </c:pt>
                <c:pt idx="3">
                  <c:v>39.14</c:v>
                </c:pt>
                <c:pt idx="4">
                  <c:v>41.77</c:v>
                </c:pt>
              </c:numCache>
            </c:numRef>
          </c:val>
          <c:extLst xmlns:c16r2="http://schemas.microsoft.com/office/drawing/2015/06/chart">
            <c:ext xmlns:c16="http://schemas.microsoft.com/office/drawing/2014/chart" uri="{C3380CC4-5D6E-409C-BE32-E72D297353CC}">
              <c16:uniqueId val="{00000000-DA62-42B1-91B6-0F5917D8802F}"/>
            </c:ext>
          </c:extLst>
        </c:ser>
        <c:dLbls>
          <c:showLegendKey val="0"/>
          <c:showVal val="0"/>
          <c:showCatName val="0"/>
          <c:showSerName val="0"/>
          <c:showPercent val="0"/>
          <c:showBubbleSize val="0"/>
        </c:dLbls>
        <c:gapWidth val="150"/>
        <c:axId val="103144832"/>
        <c:axId val="1031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DA62-42B1-91B6-0F5917D8802F}"/>
            </c:ext>
          </c:extLst>
        </c:ser>
        <c:dLbls>
          <c:showLegendKey val="0"/>
          <c:showVal val="0"/>
          <c:showCatName val="0"/>
          <c:showSerName val="0"/>
          <c:showPercent val="0"/>
          <c:showBubbleSize val="0"/>
        </c:dLbls>
        <c:marker val="1"/>
        <c:smooth val="0"/>
        <c:axId val="103144832"/>
        <c:axId val="103179776"/>
      </c:lineChart>
      <c:dateAx>
        <c:axId val="103144832"/>
        <c:scaling>
          <c:orientation val="minMax"/>
        </c:scaling>
        <c:delete val="1"/>
        <c:axPos val="b"/>
        <c:numFmt formatCode="ge" sourceLinked="1"/>
        <c:majorTickMark val="none"/>
        <c:minorTickMark val="none"/>
        <c:tickLblPos val="none"/>
        <c:crossAx val="103179776"/>
        <c:crosses val="autoZero"/>
        <c:auto val="1"/>
        <c:lblOffset val="100"/>
        <c:baseTimeUnit val="years"/>
      </c:dateAx>
      <c:valAx>
        <c:axId val="1031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7F-41FC-9E17-887B81466E3C}"/>
            </c:ext>
          </c:extLst>
        </c:ser>
        <c:dLbls>
          <c:showLegendKey val="0"/>
          <c:showVal val="0"/>
          <c:showCatName val="0"/>
          <c:showSerName val="0"/>
          <c:showPercent val="0"/>
          <c:showBubbleSize val="0"/>
        </c:dLbls>
        <c:gapWidth val="150"/>
        <c:axId val="103550976"/>
        <c:axId val="1035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707F-41FC-9E17-887B81466E3C}"/>
            </c:ext>
          </c:extLst>
        </c:ser>
        <c:dLbls>
          <c:showLegendKey val="0"/>
          <c:showVal val="0"/>
          <c:showCatName val="0"/>
          <c:showSerName val="0"/>
          <c:showPercent val="0"/>
          <c:showBubbleSize val="0"/>
        </c:dLbls>
        <c:marker val="1"/>
        <c:smooth val="0"/>
        <c:axId val="103550976"/>
        <c:axId val="103552896"/>
      </c:lineChart>
      <c:dateAx>
        <c:axId val="103550976"/>
        <c:scaling>
          <c:orientation val="minMax"/>
        </c:scaling>
        <c:delete val="1"/>
        <c:axPos val="b"/>
        <c:numFmt formatCode="ge" sourceLinked="1"/>
        <c:majorTickMark val="none"/>
        <c:minorTickMark val="none"/>
        <c:tickLblPos val="none"/>
        <c:crossAx val="103552896"/>
        <c:crosses val="autoZero"/>
        <c:auto val="1"/>
        <c:lblOffset val="100"/>
        <c:baseTimeUnit val="years"/>
      </c:dateAx>
      <c:valAx>
        <c:axId val="1035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2C-4A61-BAD7-2AC9CCF30917}"/>
            </c:ext>
          </c:extLst>
        </c:ser>
        <c:dLbls>
          <c:showLegendKey val="0"/>
          <c:showVal val="0"/>
          <c:showCatName val="0"/>
          <c:showSerName val="0"/>
          <c:showPercent val="0"/>
          <c:showBubbleSize val="0"/>
        </c:dLbls>
        <c:gapWidth val="150"/>
        <c:axId val="103594240"/>
        <c:axId val="1035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732C-4A61-BAD7-2AC9CCF30917}"/>
            </c:ext>
          </c:extLst>
        </c:ser>
        <c:dLbls>
          <c:showLegendKey val="0"/>
          <c:showVal val="0"/>
          <c:showCatName val="0"/>
          <c:showSerName val="0"/>
          <c:showPercent val="0"/>
          <c:showBubbleSize val="0"/>
        </c:dLbls>
        <c:marker val="1"/>
        <c:smooth val="0"/>
        <c:axId val="103594240"/>
        <c:axId val="103596416"/>
      </c:lineChart>
      <c:dateAx>
        <c:axId val="103594240"/>
        <c:scaling>
          <c:orientation val="minMax"/>
        </c:scaling>
        <c:delete val="1"/>
        <c:axPos val="b"/>
        <c:numFmt formatCode="ge" sourceLinked="1"/>
        <c:majorTickMark val="none"/>
        <c:minorTickMark val="none"/>
        <c:tickLblPos val="none"/>
        <c:crossAx val="103596416"/>
        <c:crosses val="autoZero"/>
        <c:auto val="1"/>
        <c:lblOffset val="100"/>
        <c:baseTimeUnit val="years"/>
      </c:dateAx>
      <c:valAx>
        <c:axId val="10359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704.68</c:v>
                </c:pt>
                <c:pt idx="1">
                  <c:v>533.66999999999996</c:v>
                </c:pt>
                <c:pt idx="2">
                  <c:v>167.12</c:v>
                </c:pt>
                <c:pt idx="3">
                  <c:v>154.44</c:v>
                </c:pt>
                <c:pt idx="4">
                  <c:v>132.52000000000001</c:v>
                </c:pt>
              </c:numCache>
            </c:numRef>
          </c:val>
          <c:extLst xmlns:c16r2="http://schemas.microsoft.com/office/drawing/2015/06/chart">
            <c:ext xmlns:c16="http://schemas.microsoft.com/office/drawing/2014/chart" uri="{C3380CC4-5D6E-409C-BE32-E72D297353CC}">
              <c16:uniqueId val="{00000000-A446-4613-95AF-33FF9C474A8B}"/>
            </c:ext>
          </c:extLst>
        </c:ser>
        <c:dLbls>
          <c:showLegendKey val="0"/>
          <c:showVal val="0"/>
          <c:showCatName val="0"/>
          <c:showSerName val="0"/>
          <c:showPercent val="0"/>
          <c:showBubbleSize val="0"/>
        </c:dLbls>
        <c:gapWidth val="150"/>
        <c:axId val="103959552"/>
        <c:axId val="1039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A446-4613-95AF-33FF9C474A8B}"/>
            </c:ext>
          </c:extLst>
        </c:ser>
        <c:dLbls>
          <c:showLegendKey val="0"/>
          <c:showVal val="0"/>
          <c:showCatName val="0"/>
          <c:showSerName val="0"/>
          <c:showPercent val="0"/>
          <c:showBubbleSize val="0"/>
        </c:dLbls>
        <c:marker val="1"/>
        <c:smooth val="0"/>
        <c:axId val="103959552"/>
        <c:axId val="103961728"/>
      </c:lineChart>
      <c:dateAx>
        <c:axId val="103959552"/>
        <c:scaling>
          <c:orientation val="minMax"/>
        </c:scaling>
        <c:delete val="1"/>
        <c:axPos val="b"/>
        <c:numFmt formatCode="ge" sourceLinked="1"/>
        <c:majorTickMark val="none"/>
        <c:minorTickMark val="none"/>
        <c:tickLblPos val="none"/>
        <c:crossAx val="103961728"/>
        <c:crosses val="autoZero"/>
        <c:auto val="1"/>
        <c:lblOffset val="100"/>
        <c:baseTimeUnit val="years"/>
      </c:dateAx>
      <c:valAx>
        <c:axId val="10396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1304.46</c:v>
                </c:pt>
                <c:pt idx="1">
                  <c:v>1212.6199999999999</c:v>
                </c:pt>
                <c:pt idx="2">
                  <c:v>1108.95</c:v>
                </c:pt>
                <c:pt idx="3">
                  <c:v>1049.0999999999999</c:v>
                </c:pt>
                <c:pt idx="4">
                  <c:v>1123.0899999999999</c:v>
                </c:pt>
              </c:numCache>
            </c:numRef>
          </c:val>
          <c:extLst xmlns:c16r2="http://schemas.microsoft.com/office/drawing/2015/06/chart">
            <c:ext xmlns:c16="http://schemas.microsoft.com/office/drawing/2014/chart" uri="{C3380CC4-5D6E-409C-BE32-E72D297353CC}">
              <c16:uniqueId val="{00000000-47D9-483F-87D6-8B33312C8D98}"/>
            </c:ext>
          </c:extLst>
        </c:ser>
        <c:dLbls>
          <c:showLegendKey val="0"/>
          <c:showVal val="0"/>
          <c:showCatName val="0"/>
          <c:showSerName val="0"/>
          <c:showPercent val="0"/>
          <c:showBubbleSize val="0"/>
        </c:dLbls>
        <c:gapWidth val="150"/>
        <c:axId val="103678336"/>
        <c:axId val="1040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47D9-483F-87D6-8B33312C8D98}"/>
            </c:ext>
          </c:extLst>
        </c:ser>
        <c:dLbls>
          <c:showLegendKey val="0"/>
          <c:showVal val="0"/>
          <c:showCatName val="0"/>
          <c:showSerName val="0"/>
          <c:showPercent val="0"/>
          <c:showBubbleSize val="0"/>
        </c:dLbls>
        <c:marker val="1"/>
        <c:smooth val="0"/>
        <c:axId val="103678336"/>
        <c:axId val="104004992"/>
      </c:lineChart>
      <c:dateAx>
        <c:axId val="103678336"/>
        <c:scaling>
          <c:orientation val="minMax"/>
        </c:scaling>
        <c:delete val="1"/>
        <c:axPos val="b"/>
        <c:numFmt formatCode="ge" sourceLinked="1"/>
        <c:majorTickMark val="none"/>
        <c:minorTickMark val="none"/>
        <c:tickLblPos val="none"/>
        <c:crossAx val="104004992"/>
        <c:crosses val="autoZero"/>
        <c:auto val="1"/>
        <c:lblOffset val="100"/>
        <c:baseTimeUnit val="years"/>
      </c:dateAx>
      <c:valAx>
        <c:axId val="10400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46.2</c:v>
                </c:pt>
                <c:pt idx="1">
                  <c:v>53.34</c:v>
                </c:pt>
                <c:pt idx="2">
                  <c:v>54.32</c:v>
                </c:pt>
                <c:pt idx="3">
                  <c:v>53.06</c:v>
                </c:pt>
                <c:pt idx="4">
                  <c:v>50.87</c:v>
                </c:pt>
              </c:numCache>
            </c:numRef>
          </c:val>
          <c:extLst xmlns:c16r2="http://schemas.microsoft.com/office/drawing/2015/06/chart">
            <c:ext xmlns:c16="http://schemas.microsoft.com/office/drawing/2014/chart" uri="{C3380CC4-5D6E-409C-BE32-E72D297353CC}">
              <c16:uniqueId val="{00000000-8287-4A02-BB51-A47E75A69680}"/>
            </c:ext>
          </c:extLst>
        </c:ser>
        <c:dLbls>
          <c:showLegendKey val="0"/>
          <c:showVal val="0"/>
          <c:showCatName val="0"/>
          <c:showSerName val="0"/>
          <c:showPercent val="0"/>
          <c:showBubbleSize val="0"/>
        </c:dLbls>
        <c:gapWidth val="150"/>
        <c:axId val="103688448"/>
        <c:axId val="10371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8287-4A02-BB51-A47E75A69680}"/>
            </c:ext>
          </c:extLst>
        </c:ser>
        <c:dLbls>
          <c:showLegendKey val="0"/>
          <c:showVal val="0"/>
          <c:showCatName val="0"/>
          <c:showSerName val="0"/>
          <c:showPercent val="0"/>
          <c:showBubbleSize val="0"/>
        </c:dLbls>
        <c:marker val="1"/>
        <c:smooth val="0"/>
        <c:axId val="103688448"/>
        <c:axId val="103715200"/>
      </c:lineChart>
      <c:dateAx>
        <c:axId val="103688448"/>
        <c:scaling>
          <c:orientation val="minMax"/>
        </c:scaling>
        <c:delete val="1"/>
        <c:axPos val="b"/>
        <c:numFmt formatCode="ge" sourceLinked="1"/>
        <c:majorTickMark val="none"/>
        <c:minorTickMark val="none"/>
        <c:tickLblPos val="none"/>
        <c:crossAx val="103715200"/>
        <c:crosses val="autoZero"/>
        <c:auto val="1"/>
        <c:lblOffset val="100"/>
        <c:baseTimeUnit val="years"/>
      </c:dateAx>
      <c:valAx>
        <c:axId val="1037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287.39</c:v>
                </c:pt>
                <c:pt idx="1">
                  <c:v>249.58</c:v>
                </c:pt>
                <c:pt idx="2">
                  <c:v>245.07</c:v>
                </c:pt>
                <c:pt idx="3">
                  <c:v>251.45</c:v>
                </c:pt>
                <c:pt idx="4">
                  <c:v>261.44</c:v>
                </c:pt>
              </c:numCache>
            </c:numRef>
          </c:val>
          <c:extLst xmlns:c16r2="http://schemas.microsoft.com/office/drawing/2015/06/chart">
            <c:ext xmlns:c16="http://schemas.microsoft.com/office/drawing/2014/chart" uri="{C3380CC4-5D6E-409C-BE32-E72D297353CC}">
              <c16:uniqueId val="{00000000-FED0-4686-BC85-850900B1880D}"/>
            </c:ext>
          </c:extLst>
        </c:ser>
        <c:dLbls>
          <c:showLegendKey val="0"/>
          <c:showVal val="0"/>
          <c:showCatName val="0"/>
          <c:showSerName val="0"/>
          <c:showPercent val="0"/>
          <c:showBubbleSize val="0"/>
        </c:dLbls>
        <c:gapWidth val="150"/>
        <c:axId val="103741696"/>
        <c:axId val="1038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FED0-4686-BC85-850900B1880D}"/>
            </c:ext>
          </c:extLst>
        </c:ser>
        <c:dLbls>
          <c:showLegendKey val="0"/>
          <c:showVal val="0"/>
          <c:showCatName val="0"/>
          <c:showSerName val="0"/>
          <c:showPercent val="0"/>
          <c:showBubbleSize val="0"/>
        </c:dLbls>
        <c:marker val="1"/>
        <c:smooth val="0"/>
        <c:axId val="103741696"/>
        <c:axId val="103813504"/>
      </c:lineChart>
      <c:dateAx>
        <c:axId val="103741696"/>
        <c:scaling>
          <c:orientation val="minMax"/>
        </c:scaling>
        <c:delete val="1"/>
        <c:axPos val="b"/>
        <c:numFmt formatCode="ge" sourceLinked="1"/>
        <c:majorTickMark val="none"/>
        <c:minorTickMark val="none"/>
        <c:tickLblPos val="none"/>
        <c:crossAx val="103813504"/>
        <c:crosses val="autoZero"/>
        <c:auto val="1"/>
        <c:lblOffset val="100"/>
        <c:baseTimeUnit val="years"/>
      </c:dateAx>
      <c:valAx>
        <c:axId val="1038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東神楽町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10380</v>
      </c>
      <c r="AM8" s="59"/>
      <c r="AN8" s="59"/>
      <c r="AO8" s="59"/>
      <c r="AP8" s="59"/>
      <c r="AQ8" s="59"/>
      <c r="AR8" s="59"/>
      <c r="AS8" s="59"/>
      <c r="AT8" s="50">
        <f>データ!$S$6</f>
        <v>68.5</v>
      </c>
      <c r="AU8" s="51"/>
      <c r="AV8" s="51"/>
      <c r="AW8" s="51"/>
      <c r="AX8" s="51"/>
      <c r="AY8" s="51"/>
      <c r="AZ8" s="51"/>
      <c r="BA8" s="51"/>
      <c r="BB8" s="52">
        <f>データ!$T$6</f>
        <v>151.53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52.55</v>
      </c>
      <c r="J10" s="51"/>
      <c r="K10" s="51"/>
      <c r="L10" s="51"/>
      <c r="M10" s="51"/>
      <c r="N10" s="51"/>
      <c r="O10" s="62"/>
      <c r="P10" s="52">
        <f>データ!$P$6</f>
        <v>66.430000000000007</v>
      </c>
      <c r="Q10" s="52"/>
      <c r="R10" s="52"/>
      <c r="S10" s="52"/>
      <c r="T10" s="52"/>
      <c r="U10" s="52"/>
      <c r="V10" s="52"/>
      <c r="W10" s="59">
        <f>データ!$Q$6</f>
        <v>2798</v>
      </c>
      <c r="X10" s="59"/>
      <c r="Y10" s="59"/>
      <c r="Z10" s="59"/>
      <c r="AA10" s="59"/>
      <c r="AB10" s="59"/>
      <c r="AC10" s="59"/>
      <c r="AD10" s="2"/>
      <c r="AE10" s="2"/>
      <c r="AF10" s="2"/>
      <c r="AG10" s="2"/>
      <c r="AH10" s="4"/>
      <c r="AI10" s="4"/>
      <c r="AJ10" s="4"/>
      <c r="AK10" s="4"/>
      <c r="AL10" s="59">
        <f>データ!$U$6</f>
        <v>6865</v>
      </c>
      <c r="AM10" s="59"/>
      <c r="AN10" s="59"/>
      <c r="AO10" s="59"/>
      <c r="AP10" s="59"/>
      <c r="AQ10" s="59"/>
      <c r="AR10" s="59"/>
      <c r="AS10" s="59"/>
      <c r="AT10" s="50">
        <f>データ!$V$6</f>
        <v>6.1</v>
      </c>
      <c r="AU10" s="51"/>
      <c r="AV10" s="51"/>
      <c r="AW10" s="51"/>
      <c r="AX10" s="51"/>
      <c r="AY10" s="51"/>
      <c r="AZ10" s="51"/>
      <c r="BA10" s="51"/>
      <c r="BB10" s="52">
        <f>データ!$W$6</f>
        <v>1125.4100000000001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Cgg1MeoEWO1zAJifh/NcUtZlwmkiL7uk2gR6ycb8yTa3MSSJpmF/ZB1ULfYuMtYsAH4poSuqRho4nVFfFYaCg==" saltValue="Afal2STq055lGJ08Ux47I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14532</v>
      </c>
      <c r="D6" s="33">
        <f t="shared" si="3"/>
        <v>46</v>
      </c>
      <c r="E6" s="33">
        <f t="shared" si="3"/>
        <v>1</v>
      </c>
      <c r="F6" s="33">
        <f t="shared" si="3"/>
        <v>0</v>
      </c>
      <c r="G6" s="33">
        <f t="shared" si="3"/>
        <v>1</v>
      </c>
      <c r="H6" s="33" t="str">
        <f t="shared" si="3"/>
        <v>北海道　東神楽町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52.55</v>
      </c>
      <c r="P6" s="34">
        <f t="shared" si="3"/>
        <v>66.430000000000007</v>
      </c>
      <c r="Q6" s="34">
        <f t="shared" si="3"/>
        <v>2798</v>
      </c>
      <c r="R6" s="34">
        <f t="shared" si="3"/>
        <v>10380</v>
      </c>
      <c r="S6" s="34">
        <f t="shared" si="3"/>
        <v>68.5</v>
      </c>
      <c r="T6" s="34">
        <f t="shared" si="3"/>
        <v>151.53</v>
      </c>
      <c r="U6" s="34">
        <f t="shared" si="3"/>
        <v>6865</v>
      </c>
      <c r="V6" s="34">
        <f t="shared" si="3"/>
        <v>6.1</v>
      </c>
      <c r="W6" s="34">
        <f t="shared" si="3"/>
        <v>1125.4100000000001</v>
      </c>
      <c r="X6" s="35">
        <f>IF(X7="",NA(),X7)</f>
        <v>97.78</v>
      </c>
      <c r="Y6" s="35">
        <f t="shared" ref="Y6:AG6" si="4">IF(Y7="",NA(),Y7)</f>
        <v>106.25</v>
      </c>
      <c r="Z6" s="35">
        <f t="shared" si="4"/>
        <v>91.12</v>
      </c>
      <c r="AA6" s="35">
        <f t="shared" si="4"/>
        <v>91.25</v>
      </c>
      <c r="AB6" s="35">
        <f t="shared" si="4"/>
        <v>106.84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704.68</v>
      </c>
      <c r="AU6" s="35">
        <f t="shared" ref="AU6:BC6" si="6">IF(AU7="",NA(),AU7)</f>
        <v>533.66999999999996</v>
      </c>
      <c r="AV6" s="35">
        <f t="shared" si="6"/>
        <v>167.12</v>
      </c>
      <c r="AW6" s="35">
        <f t="shared" si="6"/>
        <v>154.44</v>
      </c>
      <c r="AX6" s="35">
        <f t="shared" si="6"/>
        <v>132.52000000000001</v>
      </c>
      <c r="AY6" s="35">
        <f t="shared" si="6"/>
        <v>1164.51</v>
      </c>
      <c r="AZ6" s="35">
        <f t="shared" si="6"/>
        <v>434.72</v>
      </c>
      <c r="BA6" s="35">
        <f t="shared" si="6"/>
        <v>416.14</v>
      </c>
      <c r="BB6" s="35">
        <f t="shared" si="6"/>
        <v>371.89</v>
      </c>
      <c r="BC6" s="35">
        <f t="shared" si="6"/>
        <v>293.23</v>
      </c>
      <c r="BD6" s="34" t="str">
        <f>IF(BD7="","",IF(BD7="-","【-】","【"&amp;SUBSTITUTE(TEXT(BD7,"#,##0.00"),"-","△")&amp;"】"))</f>
        <v>【264.34】</v>
      </c>
      <c r="BE6" s="35">
        <f>IF(BE7="",NA(),BE7)</f>
        <v>1304.46</v>
      </c>
      <c r="BF6" s="35">
        <f t="shared" ref="BF6:BN6" si="7">IF(BF7="",NA(),BF7)</f>
        <v>1212.6199999999999</v>
      </c>
      <c r="BG6" s="35">
        <f t="shared" si="7"/>
        <v>1108.95</v>
      </c>
      <c r="BH6" s="35">
        <f t="shared" si="7"/>
        <v>1049.0999999999999</v>
      </c>
      <c r="BI6" s="35">
        <f t="shared" si="7"/>
        <v>1123.0899999999999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46.2</v>
      </c>
      <c r="BQ6" s="35">
        <f t="shared" ref="BQ6:BY6" si="8">IF(BQ7="",NA(),BQ7)</f>
        <v>53.34</v>
      </c>
      <c r="BR6" s="35">
        <f t="shared" si="8"/>
        <v>54.32</v>
      </c>
      <c r="BS6" s="35">
        <f t="shared" si="8"/>
        <v>53.06</v>
      </c>
      <c r="BT6" s="35">
        <f t="shared" si="8"/>
        <v>50.87</v>
      </c>
      <c r="BU6" s="35">
        <f t="shared" si="8"/>
        <v>90.64</v>
      </c>
      <c r="BV6" s="35">
        <f t="shared" si="8"/>
        <v>93.66</v>
      </c>
      <c r="BW6" s="35">
        <f t="shared" si="8"/>
        <v>92.76</v>
      </c>
      <c r="BX6" s="35">
        <f t="shared" si="8"/>
        <v>93.28</v>
      </c>
      <c r="BY6" s="35">
        <f t="shared" si="8"/>
        <v>87.51</v>
      </c>
      <c r="BZ6" s="34" t="str">
        <f>IF(BZ7="","",IF(BZ7="-","【-】","【"&amp;SUBSTITUTE(TEXT(BZ7,"#,##0.00"),"-","△")&amp;"】"))</f>
        <v>【104.36】</v>
      </c>
      <c r="CA6" s="35">
        <f>IF(CA7="",NA(),CA7)</f>
        <v>287.39</v>
      </c>
      <c r="CB6" s="35">
        <f t="shared" ref="CB6:CJ6" si="9">IF(CB7="",NA(),CB7)</f>
        <v>249.58</v>
      </c>
      <c r="CC6" s="35">
        <f t="shared" si="9"/>
        <v>245.07</v>
      </c>
      <c r="CD6" s="35">
        <f t="shared" si="9"/>
        <v>251.45</v>
      </c>
      <c r="CE6" s="35">
        <f t="shared" si="9"/>
        <v>261.44</v>
      </c>
      <c r="CF6" s="35">
        <f t="shared" si="9"/>
        <v>213.52</v>
      </c>
      <c r="CG6" s="35">
        <f t="shared" si="9"/>
        <v>208.21</v>
      </c>
      <c r="CH6" s="35">
        <f t="shared" si="9"/>
        <v>208.67</v>
      </c>
      <c r="CI6" s="35">
        <f t="shared" si="9"/>
        <v>208.29</v>
      </c>
      <c r="CJ6" s="35">
        <f t="shared" si="9"/>
        <v>218.42</v>
      </c>
      <c r="CK6" s="34" t="str">
        <f>IF(CK7="","",IF(CK7="-","【-】","【"&amp;SUBSTITUTE(TEXT(CK7,"#,##0.00"),"-","△")&amp;"】"))</f>
        <v>【165.71】</v>
      </c>
      <c r="CL6" s="35">
        <f>IF(CL7="",NA(),CL7)</f>
        <v>44.81</v>
      </c>
      <c r="CM6" s="35">
        <f t="shared" ref="CM6:CU6" si="10">IF(CM7="",NA(),CM7)</f>
        <v>45.52</v>
      </c>
      <c r="CN6" s="35">
        <f t="shared" si="10"/>
        <v>48.26</v>
      </c>
      <c r="CO6" s="35">
        <f t="shared" si="10"/>
        <v>49.16</v>
      </c>
      <c r="CP6" s="35">
        <f t="shared" si="10"/>
        <v>51.14</v>
      </c>
      <c r="CQ6" s="35">
        <f t="shared" si="10"/>
        <v>49.77</v>
      </c>
      <c r="CR6" s="35">
        <f t="shared" si="10"/>
        <v>49.22</v>
      </c>
      <c r="CS6" s="35">
        <f t="shared" si="10"/>
        <v>49.08</v>
      </c>
      <c r="CT6" s="35">
        <f t="shared" si="10"/>
        <v>49.32</v>
      </c>
      <c r="CU6" s="35">
        <f t="shared" si="10"/>
        <v>50.24</v>
      </c>
      <c r="CV6" s="34" t="str">
        <f>IF(CV7="","",IF(CV7="-","【-】","【"&amp;SUBSTITUTE(TEXT(CV7,"#,##0.00"),"-","△")&amp;"】"))</f>
        <v>【60.41】</v>
      </c>
      <c r="CW6" s="35">
        <f>IF(CW7="",NA(),CW7)</f>
        <v>98.24</v>
      </c>
      <c r="CX6" s="35">
        <f t="shared" ref="CX6:DF6" si="11">IF(CX7="",NA(),CX7)</f>
        <v>99.01</v>
      </c>
      <c r="CY6" s="35">
        <f t="shared" si="11"/>
        <v>98.58</v>
      </c>
      <c r="CZ6" s="35">
        <f t="shared" si="11"/>
        <v>98.75</v>
      </c>
      <c r="DA6" s="35">
        <f t="shared" si="11"/>
        <v>97.02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31.16</v>
      </c>
      <c r="DI6" s="35">
        <f t="shared" ref="DI6:DQ6" si="12">IF(DI7="",NA(),DI7)</f>
        <v>33.44</v>
      </c>
      <c r="DJ6" s="35">
        <f t="shared" si="12"/>
        <v>35.99</v>
      </c>
      <c r="DK6" s="35">
        <f t="shared" si="12"/>
        <v>39.14</v>
      </c>
      <c r="DL6" s="35">
        <f t="shared" si="12"/>
        <v>41.77</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14532</v>
      </c>
      <c r="D7" s="37">
        <v>46</v>
      </c>
      <c r="E7" s="37">
        <v>1</v>
      </c>
      <c r="F7" s="37">
        <v>0</v>
      </c>
      <c r="G7" s="37">
        <v>1</v>
      </c>
      <c r="H7" s="37" t="s">
        <v>105</v>
      </c>
      <c r="I7" s="37" t="s">
        <v>106</v>
      </c>
      <c r="J7" s="37" t="s">
        <v>107</v>
      </c>
      <c r="K7" s="37" t="s">
        <v>108</v>
      </c>
      <c r="L7" s="37" t="s">
        <v>109</v>
      </c>
      <c r="M7" s="37" t="s">
        <v>110</v>
      </c>
      <c r="N7" s="38" t="s">
        <v>111</v>
      </c>
      <c r="O7" s="38">
        <v>52.55</v>
      </c>
      <c r="P7" s="38">
        <v>66.430000000000007</v>
      </c>
      <c r="Q7" s="38">
        <v>2798</v>
      </c>
      <c r="R7" s="38">
        <v>10380</v>
      </c>
      <c r="S7" s="38">
        <v>68.5</v>
      </c>
      <c r="T7" s="38">
        <v>151.53</v>
      </c>
      <c r="U7" s="38">
        <v>6865</v>
      </c>
      <c r="V7" s="38">
        <v>6.1</v>
      </c>
      <c r="W7" s="38">
        <v>1125.4100000000001</v>
      </c>
      <c r="X7" s="38">
        <v>97.78</v>
      </c>
      <c r="Y7" s="38">
        <v>106.25</v>
      </c>
      <c r="Z7" s="38">
        <v>91.12</v>
      </c>
      <c r="AA7" s="38">
        <v>91.25</v>
      </c>
      <c r="AB7" s="38">
        <v>106.84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704.68</v>
      </c>
      <c r="AU7" s="38">
        <v>533.66999999999996</v>
      </c>
      <c r="AV7" s="38">
        <v>167.12</v>
      </c>
      <c r="AW7" s="38">
        <v>154.44</v>
      </c>
      <c r="AX7" s="38">
        <v>132.52000000000001</v>
      </c>
      <c r="AY7" s="38">
        <v>1164.51</v>
      </c>
      <c r="AZ7" s="38">
        <v>434.72</v>
      </c>
      <c r="BA7" s="38">
        <v>416.14</v>
      </c>
      <c r="BB7" s="38">
        <v>371.89</v>
      </c>
      <c r="BC7" s="38">
        <v>293.23</v>
      </c>
      <c r="BD7" s="38">
        <v>264.33999999999997</v>
      </c>
      <c r="BE7" s="38">
        <v>1304.46</v>
      </c>
      <c r="BF7" s="38">
        <v>1212.6199999999999</v>
      </c>
      <c r="BG7" s="38">
        <v>1108.95</v>
      </c>
      <c r="BH7" s="38">
        <v>1049.0999999999999</v>
      </c>
      <c r="BI7" s="38">
        <v>1123.0899999999999</v>
      </c>
      <c r="BJ7" s="38">
        <v>498.27</v>
      </c>
      <c r="BK7" s="38">
        <v>495.76</v>
      </c>
      <c r="BL7" s="38">
        <v>487.22</v>
      </c>
      <c r="BM7" s="38">
        <v>483.11</v>
      </c>
      <c r="BN7" s="38">
        <v>542.29999999999995</v>
      </c>
      <c r="BO7" s="38">
        <v>274.27</v>
      </c>
      <c r="BP7" s="38">
        <v>46.2</v>
      </c>
      <c r="BQ7" s="38">
        <v>53.34</v>
      </c>
      <c r="BR7" s="38">
        <v>54.32</v>
      </c>
      <c r="BS7" s="38">
        <v>53.06</v>
      </c>
      <c r="BT7" s="38">
        <v>50.87</v>
      </c>
      <c r="BU7" s="38">
        <v>90.64</v>
      </c>
      <c r="BV7" s="38">
        <v>93.66</v>
      </c>
      <c r="BW7" s="38">
        <v>92.76</v>
      </c>
      <c r="BX7" s="38">
        <v>93.28</v>
      </c>
      <c r="BY7" s="38">
        <v>87.51</v>
      </c>
      <c r="BZ7" s="38">
        <v>104.36</v>
      </c>
      <c r="CA7" s="38">
        <v>287.39</v>
      </c>
      <c r="CB7" s="38">
        <v>249.58</v>
      </c>
      <c r="CC7" s="38">
        <v>245.07</v>
      </c>
      <c r="CD7" s="38">
        <v>251.45</v>
      </c>
      <c r="CE7" s="38">
        <v>261.44</v>
      </c>
      <c r="CF7" s="38">
        <v>213.52</v>
      </c>
      <c r="CG7" s="38">
        <v>208.21</v>
      </c>
      <c r="CH7" s="38">
        <v>208.67</v>
      </c>
      <c r="CI7" s="38">
        <v>208.29</v>
      </c>
      <c r="CJ7" s="38">
        <v>218.42</v>
      </c>
      <c r="CK7" s="38">
        <v>165.71</v>
      </c>
      <c r="CL7" s="38">
        <v>44.81</v>
      </c>
      <c r="CM7" s="38">
        <v>45.52</v>
      </c>
      <c r="CN7" s="38">
        <v>48.26</v>
      </c>
      <c r="CO7" s="38">
        <v>49.16</v>
      </c>
      <c r="CP7" s="38">
        <v>51.14</v>
      </c>
      <c r="CQ7" s="38">
        <v>49.77</v>
      </c>
      <c r="CR7" s="38">
        <v>49.22</v>
      </c>
      <c r="CS7" s="38">
        <v>49.08</v>
      </c>
      <c r="CT7" s="38">
        <v>49.32</v>
      </c>
      <c r="CU7" s="38">
        <v>50.24</v>
      </c>
      <c r="CV7" s="38">
        <v>60.41</v>
      </c>
      <c r="CW7" s="38">
        <v>98.24</v>
      </c>
      <c r="CX7" s="38">
        <v>99.01</v>
      </c>
      <c r="CY7" s="38">
        <v>98.58</v>
      </c>
      <c r="CZ7" s="38">
        <v>98.75</v>
      </c>
      <c r="DA7" s="38">
        <v>97.02</v>
      </c>
      <c r="DB7" s="38">
        <v>79.98</v>
      </c>
      <c r="DC7" s="38">
        <v>79.48</v>
      </c>
      <c r="DD7" s="38">
        <v>79.3</v>
      </c>
      <c r="DE7" s="38">
        <v>79.34</v>
      </c>
      <c r="DF7" s="38">
        <v>78.650000000000006</v>
      </c>
      <c r="DG7" s="38">
        <v>89.93</v>
      </c>
      <c r="DH7" s="38">
        <v>31.16</v>
      </c>
      <c r="DI7" s="38">
        <v>33.44</v>
      </c>
      <c r="DJ7" s="38">
        <v>35.99</v>
      </c>
      <c r="DK7" s="38">
        <v>39.14</v>
      </c>
      <c r="DL7" s="38">
        <v>41.77</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2019-01-24T23:48:32Z</cp:lastPrinted>
  <dcterms:created xsi:type="dcterms:W3CDTF">2018-12-03T08:24:57Z</dcterms:created>
  <dcterms:modified xsi:type="dcterms:W3CDTF">2019-01-24T23:48:36Z</dcterms:modified>
  <cp:category/>
</cp:coreProperties>
</file>